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ocuments\_Live\PGO-Live\_2001 01 Covid-19\images\2102\"/>
    </mc:Choice>
  </mc:AlternateContent>
  <xr:revisionPtr revIDLastSave="0" documentId="8_{8A2F4DC2-CB60-49CA-B60A-459B17526816}" xr6:coauthVersionLast="46" xr6:coauthVersionMax="46" xr10:uidLastSave="{00000000-0000-0000-0000-000000000000}"/>
  <bookViews>
    <workbookView xWindow="-120" yWindow="-120" windowWidth="29040" windowHeight="15840" firstSheet="1" activeTab="1" xr2:uid="{166215CA-5191-457D-B362-A3EAFC5790FE}"/>
  </bookViews>
  <sheets>
    <sheet name="Data" sheetId="2" state="hidden" r:id="rId1"/>
    <sheet name="Dashboard" sheetId="1" r:id="rId2"/>
    <sheet name="Calculations" sheetId="5" state="hidden" r:id="rId3"/>
    <sheet name="UN Population data" sheetId="4" state="hidden" r:id="rId4"/>
    <sheet name="References" sheetId="3" state="hidden" r:id="rId5"/>
  </sheets>
  <definedNames>
    <definedName name="ExternalData_1" localSheetId="0" hidden="1">Data!$A$1:$CO$339</definedName>
    <definedName name="ExternalData_1" localSheetId="3" hidden="1">'UN Population data'!$A$1:$B$234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5" l="1" a="1"/>
  <c r="K61" i="5" s="1"/>
  <c r="K60" i="5" a="1"/>
  <c r="K60" i="5" s="1"/>
  <c r="K58" i="5" a="1"/>
  <c r="K58" i="5" s="1"/>
  <c r="K57" i="5" a="1"/>
  <c r="K57" i="5" s="1"/>
  <c r="K55" i="5" a="1"/>
  <c r="K55" i="5" s="1"/>
  <c r="K54" i="5" a="1"/>
  <c r="K54" i="5" s="1"/>
  <c r="K51" i="5" a="1"/>
  <c r="K51" i="5" s="1"/>
  <c r="K52" i="5" a="1"/>
  <c r="K52" i="5" s="1"/>
  <c r="I1" i="1" l="1"/>
  <c r="F1" i="1"/>
  <c r="D1" i="1"/>
  <c r="Z2" i="5" l="1" a="1"/>
  <c r="Z2" i="5" s="1"/>
  <c r="I2" i="5" s="1"/>
  <c r="Y2" i="5" a="1"/>
  <c r="Y2" i="5" s="1"/>
  <c r="H2" i="5" s="1"/>
  <c r="Y1" i="5" a="1"/>
  <c r="Y1" i="5" s="1"/>
  <c r="W1" i="5" a="1"/>
  <c r="W1" i="5" s="1"/>
  <c r="U1" i="5" a="1"/>
  <c r="U1" i="5" s="1"/>
  <c r="S1" i="5" a="1"/>
  <c r="S1" i="5" s="1"/>
  <c r="X2" i="5" a="1"/>
  <c r="X2" i="5" s="1"/>
  <c r="W2" i="5" a="1"/>
  <c r="W2" i="5" s="1"/>
  <c r="V2" i="5" a="1"/>
  <c r="V2" i="5" s="1"/>
  <c r="U2" i="5" a="1"/>
  <c r="U2" i="5" s="1"/>
  <c r="T2" i="5" a="1"/>
  <c r="T2" i="5" s="1"/>
  <c r="S2" i="5" a="1"/>
  <c r="S2" i="5" s="1"/>
  <c r="G2" i="5" l="1"/>
  <c r="F2" i="5"/>
  <c r="E2" i="5"/>
  <c r="D2" i="5"/>
  <c r="C2" i="5"/>
  <c r="L33" i="5" s="1"/>
  <c r="B2" i="5"/>
  <c r="R341" i="5"/>
  <c r="S341" i="5" l="1"/>
  <c r="T341" i="5"/>
  <c r="Y341" i="5"/>
  <c r="Z341" i="5"/>
  <c r="U341" i="5"/>
  <c r="X341" i="5"/>
  <c r="W341" i="5"/>
  <c r="V341" i="5"/>
  <c r="A335" i="5"/>
  <c r="R340" i="5"/>
  <c r="Z340" i="5" l="1"/>
  <c r="Y340" i="5"/>
  <c r="T340" i="5"/>
  <c r="X340" i="5"/>
  <c r="V340" i="5"/>
  <c r="S340" i="5"/>
  <c r="U340" i="5"/>
  <c r="W340" i="5"/>
  <c r="R339" i="5"/>
  <c r="A334" i="5"/>
  <c r="Y339" i="5" l="1"/>
  <c r="Z339" i="5"/>
  <c r="T339" i="5"/>
  <c r="X339" i="5"/>
  <c r="V339" i="5"/>
  <c r="S339" i="5"/>
  <c r="W339" i="5"/>
  <c r="U339" i="5"/>
  <c r="R338" i="5"/>
  <c r="A333" i="5"/>
  <c r="Z338" i="5" l="1"/>
  <c r="Y338" i="5"/>
  <c r="T338" i="5"/>
  <c r="V338" i="5"/>
  <c r="X338" i="5"/>
  <c r="S338" i="5"/>
  <c r="W338" i="5"/>
  <c r="U338" i="5"/>
  <c r="A332" i="5"/>
  <c r="R337" i="5"/>
  <c r="Z337" i="5" l="1"/>
  <c r="Y337" i="5"/>
  <c r="T337" i="5"/>
  <c r="V337" i="5"/>
  <c r="X337" i="5"/>
  <c r="S337" i="5"/>
  <c r="U337" i="5"/>
  <c r="W337" i="5"/>
  <c r="R336" i="5"/>
  <c r="A331" i="5"/>
  <c r="Y336" i="5" l="1"/>
  <c r="Z336" i="5"/>
  <c r="T336" i="5"/>
  <c r="V336" i="5"/>
  <c r="X336" i="5"/>
  <c r="S336" i="5"/>
  <c r="W336" i="5"/>
  <c r="U336" i="5"/>
  <c r="R335" i="5"/>
  <c r="A330" i="5"/>
  <c r="Z335" i="5" l="1"/>
  <c r="Y335" i="5"/>
  <c r="T335" i="5"/>
  <c r="V335" i="5"/>
  <c r="X335" i="5"/>
  <c r="S335" i="5"/>
  <c r="U335" i="5"/>
  <c r="W335" i="5"/>
  <c r="A329" i="5"/>
  <c r="R334" i="5"/>
  <c r="Z334" i="5" l="1"/>
  <c r="Y334" i="5"/>
  <c r="X334" i="5"/>
  <c r="V334" i="5"/>
  <c r="T334" i="5"/>
  <c r="S334" i="5"/>
  <c r="U334" i="5"/>
  <c r="W334" i="5"/>
  <c r="A328" i="5"/>
  <c r="R333" i="5"/>
  <c r="Z333" i="5" l="1"/>
  <c r="X333" i="5"/>
  <c r="Y333" i="5"/>
  <c r="T333" i="5"/>
  <c r="V333" i="5"/>
  <c r="S333" i="5"/>
  <c r="W333" i="5"/>
  <c r="U333" i="5"/>
  <c r="R332" i="5"/>
  <c r="A327" i="5"/>
  <c r="Y332" i="5" l="1"/>
  <c r="Z332" i="5"/>
  <c r="T332" i="5"/>
  <c r="X332" i="5"/>
  <c r="V332" i="5"/>
  <c r="S332" i="5"/>
  <c r="U332" i="5"/>
  <c r="W332" i="5"/>
  <c r="R331" i="5"/>
  <c r="A326" i="5"/>
  <c r="Y331" i="5" l="1"/>
  <c r="Z331" i="5"/>
  <c r="T331" i="5"/>
  <c r="X331" i="5"/>
  <c r="V331" i="5"/>
  <c r="S331" i="5"/>
  <c r="W331" i="5"/>
  <c r="U331" i="5"/>
  <c r="A325" i="5"/>
  <c r="R330" i="5"/>
  <c r="Z330" i="5" l="1"/>
  <c r="Y330" i="5"/>
  <c r="X330" i="5"/>
  <c r="T330" i="5"/>
  <c r="V330" i="5"/>
  <c r="S330" i="5"/>
  <c r="U330" i="5"/>
  <c r="W330" i="5"/>
  <c r="A324" i="5"/>
  <c r="R329" i="5"/>
  <c r="Z329" i="5" l="1"/>
  <c r="Y329" i="5"/>
  <c r="X329" i="5"/>
  <c r="T329" i="5"/>
  <c r="V329" i="5"/>
  <c r="S329" i="5"/>
  <c r="U329" i="5"/>
  <c r="W329" i="5"/>
  <c r="R328" i="5"/>
  <c r="A323" i="5"/>
  <c r="Z328" i="5" l="1"/>
  <c r="Y328" i="5"/>
  <c r="X328" i="5"/>
  <c r="T328" i="5"/>
  <c r="V328" i="5"/>
  <c r="S328" i="5"/>
  <c r="W328" i="5"/>
  <c r="U328" i="5"/>
  <c r="R327" i="5"/>
  <c r="A322" i="5"/>
  <c r="Z327" i="5" l="1"/>
  <c r="Y327" i="5"/>
  <c r="X327" i="5"/>
  <c r="T327" i="5"/>
  <c r="V327" i="5"/>
  <c r="S327" i="5"/>
  <c r="U327" i="5"/>
  <c r="W327" i="5"/>
  <c r="A321" i="5"/>
  <c r="R326" i="5"/>
  <c r="Z326" i="5" l="1"/>
  <c r="Y326" i="5"/>
  <c r="X326" i="5"/>
  <c r="T326" i="5"/>
  <c r="V326" i="5"/>
  <c r="S326" i="5"/>
  <c r="W326" i="5"/>
  <c r="U326" i="5"/>
  <c r="A320" i="5"/>
  <c r="R325" i="5"/>
  <c r="Z325" i="5" l="1"/>
  <c r="Y325" i="5"/>
  <c r="X325" i="5"/>
  <c r="V325" i="5"/>
  <c r="T325" i="5"/>
  <c r="S325" i="5"/>
  <c r="U325" i="5"/>
  <c r="W325" i="5"/>
  <c r="R324" i="5"/>
  <c r="A319" i="5"/>
  <c r="Z324" i="5" l="1"/>
  <c r="Y324" i="5"/>
  <c r="X324" i="5"/>
  <c r="T324" i="5"/>
  <c r="V324" i="5"/>
  <c r="S324" i="5"/>
  <c r="U324" i="5"/>
  <c r="W324" i="5"/>
  <c r="R323" i="5"/>
  <c r="A318" i="5"/>
  <c r="Y323" i="5" l="1"/>
  <c r="Z323" i="5"/>
  <c r="X323" i="5"/>
  <c r="V323" i="5"/>
  <c r="T323" i="5"/>
  <c r="S323" i="5"/>
  <c r="U323" i="5"/>
  <c r="W323" i="5"/>
  <c r="A317" i="5"/>
  <c r="R322" i="5"/>
  <c r="Z322" i="5" l="1"/>
  <c r="Y322" i="5"/>
  <c r="T322" i="5"/>
  <c r="X322" i="5"/>
  <c r="V322" i="5"/>
  <c r="S322" i="5"/>
  <c r="U322" i="5"/>
  <c r="W322" i="5"/>
  <c r="A316" i="5"/>
  <c r="R321" i="5"/>
  <c r="Z321" i="5" l="1"/>
  <c r="Y321" i="5"/>
  <c r="V321" i="5"/>
  <c r="T321" i="5"/>
  <c r="X321" i="5"/>
  <c r="S321" i="5"/>
  <c r="W321" i="5"/>
  <c r="U321" i="5"/>
  <c r="R320" i="5"/>
  <c r="A315" i="5"/>
  <c r="Y320" i="5" l="1"/>
  <c r="Z320" i="5"/>
  <c r="X320" i="5"/>
  <c r="T320" i="5"/>
  <c r="V320" i="5"/>
  <c r="S320" i="5"/>
  <c r="U320" i="5"/>
  <c r="W320" i="5"/>
  <c r="R319" i="5"/>
  <c r="A314" i="5"/>
  <c r="Z319" i="5" l="1"/>
  <c r="Y319" i="5"/>
  <c r="V319" i="5"/>
  <c r="T319" i="5"/>
  <c r="X319" i="5"/>
  <c r="S319" i="5"/>
  <c r="W319" i="5"/>
  <c r="U319" i="5"/>
  <c r="A313" i="5"/>
  <c r="R318" i="5"/>
  <c r="Y318" i="5" l="1"/>
  <c r="Z318" i="5"/>
  <c r="T318" i="5"/>
  <c r="X318" i="5"/>
  <c r="V318" i="5"/>
  <c r="S318" i="5"/>
  <c r="W318" i="5"/>
  <c r="U318" i="5"/>
  <c r="A312" i="5"/>
  <c r="R317" i="5"/>
  <c r="Y317" i="5" l="1"/>
  <c r="Z317" i="5"/>
  <c r="V317" i="5"/>
  <c r="T317" i="5"/>
  <c r="X317" i="5"/>
  <c r="S317" i="5"/>
  <c r="W317" i="5"/>
  <c r="U317" i="5"/>
  <c r="R316" i="5"/>
  <c r="A311" i="5"/>
  <c r="Z316" i="5" l="1"/>
  <c r="V316" i="5"/>
  <c r="Y316" i="5"/>
  <c r="T316" i="5"/>
  <c r="X316" i="5"/>
  <c r="S316" i="5"/>
  <c r="W316" i="5"/>
  <c r="U316" i="5"/>
  <c r="R315" i="5"/>
  <c r="A310" i="5"/>
  <c r="Y315" i="5" l="1"/>
  <c r="Z315" i="5"/>
  <c r="T315" i="5"/>
  <c r="X315" i="5"/>
  <c r="V315" i="5"/>
  <c r="S315" i="5"/>
  <c r="W315" i="5"/>
  <c r="U315" i="5"/>
  <c r="A309" i="5"/>
  <c r="R314" i="5"/>
  <c r="Y314" i="5" l="1"/>
  <c r="Z314" i="5"/>
  <c r="T314" i="5"/>
  <c r="X314" i="5"/>
  <c r="V314" i="5"/>
  <c r="S314" i="5"/>
  <c r="U314" i="5"/>
  <c r="W314" i="5"/>
  <c r="A308" i="5"/>
  <c r="R313" i="5"/>
  <c r="Y313" i="5" l="1"/>
  <c r="Z313" i="5"/>
  <c r="X313" i="5"/>
  <c r="T313" i="5"/>
  <c r="V313" i="5"/>
  <c r="S313" i="5"/>
  <c r="U313" i="5"/>
  <c r="W313" i="5"/>
  <c r="R312" i="5"/>
  <c r="A307" i="5"/>
  <c r="Z312" i="5" l="1"/>
  <c r="Y312" i="5"/>
  <c r="X312" i="5"/>
  <c r="T312" i="5"/>
  <c r="V312" i="5"/>
  <c r="S312" i="5"/>
  <c r="W312" i="5"/>
  <c r="U312" i="5"/>
  <c r="R311" i="5"/>
  <c r="A306" i="5"/>
  <c r="Y311" i="5" l="1"/>
  <c r="Z311" i="5"/>
  <c r="X311" i="5"/>
  <c r="T311" i="5"/>
  <c r="V311" i="5"/>
  <c r="S311" i="5"/>
  <c r="U311" i="5"/>
  <c r="W311" i="5"/>
  <c r="A305" i="5"/>
  <c r="R310" i="5"/>
  <c r="Z310" i="5" l="1"/>
  <c r="Y310" i="5"/>
  <c r="X310" i="5"/>
  <c r="T310" i="5"/>
  <c r="V310" i="5"/>
  <c r="S310" i="5"/>
  <c r="U310" i="5"/>
  <c r="W310" i="5"/>
  <c r="A304" i="5"/>
  <c r="R309" i="5"/>
  <c r="Z309" i="5" l="1"/>
  <c r="Y309" i="5"/>
  <c r="T309" i="5"/>
  <c r="X309" i="5"/>
  <c r="V309" i="5"/>
  <c r="S309" i="5"/>
  <c r="W309" i="5"/>
  <c r="U309" i="5"/>
  <c r="R308" i="5"/>
  <c r="A303" i="5"/>
  <c r="Z308" i="5" l="1"/>
  <c r="Y308" i="5"/>
  <c r="T308" i="5"/>
  <c r="X308" i="5"/>
  <c r="V308" i="5"/>
  <c r="S308" i="5"/>
  <c r="W308" i="5"/>
  <c r="U308" i="5"/>
  <c r="R307" i="5"/>
  <c r="A302" i="5"/>
  <c r="Z307" i="5" l="1"/>
  <c r="Y307" i="5"/>
  <c r="T307" i="5"/>
  <c r="X307" i="5"/>
  <c r="V307" i="5"/>
  <c r="S307" i="5"/>
  <c r="U307" i="5"/>
  <c r="W307" i="5"/>
  <c r="A301" i="5"/>
  <c r="R306" i="5"/>
  <c r="Y306" i="5" l="1"/>
  <c r="Z306" i="5"/>
  <c r="T306" i="5"/>
  <c r="X306" i="5"/>
  <c r="V306" i="5"/>
  <c r="S306" i="5"/>
  <c r="W306" i="5"/>
  <c r="U306" i="5"/>
  <c r="A300" i="5"/>
  <c r="R305" i="5"/>
  <c r="Z305" i="5" l="1"/>
  <c r="Y305" i="5"/>
  <c r="T305" i="5"/>
  <c r="V305" i="5"/>
  <c r="X305" i="5"/>
  <c r="S305" i="5"/>
  <c r="U305" i="5"/>
  <c r="W305" i="5"/>
  <c r="R304" i="5"/>
  <c r="A299" i="5"/>
  <c r="Y304" i="5" l="1"/>
  <c r="Z304" i="5"/>
  <c r="T304" i="5"/>
  <c r="X304" i="5"/>
  <c r="V304" i="5"/>
  <c r="S304" i="5"/>
  <c r="W304" i="5"/>
  <c r="U304" i="5"/>
  <c r="R303" i="5"/>
  <c r="A298" i="5"/>
  <c r="Z303" i="5" l="1"/>
  <c r="Y303" i="5"/>
  <c r="V303" i="5"/>
  <c r="X303" i="5"/>
  <c r="T303" i="5"/>
  <c r="S303" i="5"/>
  <c r="U303" i="5"/>
  <c r="W303" i="5"/>
  <c r="A297" i="5"/>
  <c r="R302" i="5"/>
  <c r="Y302" i="5" l="1"/>
  <c r="Z302" i="5"/>
  <c r="X302" i="5"/>
  <c r="T302" i="5"/>
  <c r="V302" i="5"/>
  <c r="S302" i="5"/>
  <c r="W302" i="5"/>
  <c r="U302" i="5"/>
  <c r="A296" i="5"/>
  <c r="R301" i="5"/>
  <c r="Y301" i="5" l="1"/>
  <c r="Z301" i="5"/>
  <c r="X301" i="5"/>
  <c r="V301" i="5"/>
  <c r="T301" i="5"/>
  <c r="S301" i="5"/>
  <c r="U301" i="5"/>
  <c r="W301" i="5"/>
  <c r="R300" i="5"/>
  <c r="A295" i="5"/>
  <c r="Y300" i="5" l="1"/>
  <c r="Z300" i="5"/>
  <c r="T300" i="5"/>
  <c r="X300" i="5"/>
  <c r="V300" i="5"/>
  <c r="S300" i="5"/>
  <c r="U300" i="5"/>
  <c r="W300" i="5"/>
  <c r="R299" i="5"/>
  <c r="A294" i="5"/>
  <c r="Z299" i="5" l="1"/>
  <c r="Y299" i="5"/>
  <c r="T299" i="5"/>
  <c r="V299" i="5"/>
  <c r="X299" i="5"/>
  <c r="S299" i="5"/>
  <c r="U299" i="5"/>
  <c r="W299" i="5"/>
  <c r="A293" i="5"/>
  <c r="R298" i="5"/>
  <c r="T298" i="5" l="1"/>
  <c r="Y298" i="5"/>
  <c r="Z298" i="5"/>
  <c r="X298" i="5"/>
  <c r="V298" i="5"/>
  <c r="S298" i="5"/>
  <c r="U298" i="5"/>
  <c r="W298" i="5"/>
  <c r="A292" i="5"/>
  <c r="R297" i="5"/>
  <c r="Y297" i="5" l="1"/>
  <c r="X297" i="5"/>
  <c r="Z297" i="5"/>
  <c r="T297" i="5"/>
  <c r="V297" i="5"/>
  <c r="S297" i="5"/>
  <c r="U297" i="5"/>
  <c r="W297" i="5"/>
  <c r="R296" i="5"/>
  <c r="A291" i="5"/>
  <c r="Y296" i="5" l="1"/>
  <c r="Z296" i="5"/>
  <c r="T296" i="5"/>
  <c r="X296" i="5"/>
  <c r="V296" i="5"/>
  <c r="S296" i="5"/>
  <c r="U296" i="5"/>
  <c r="W296" i="5"/>
  <c r="R295" i="5"/>
  <c r="A290" i="5"/>
  <c r="Y295" i="5" l="1"/>
  <c r="Z295" i="5"/>
  <c r="X295" i="5"/>
  <c r="V295" i="5"/>
  <c r="T295" i="5"/>
  <c r="S295" i="5"/>
  <c r="U295" i="5"/>
  <c r="W295" i="5"/>
  <c r="A289" i="5"/>
  <c r="R294" i="5"/>
  <c r="Z294" i="5" l="1"/>
  <c r="Y294" i="5"/>
  <c r="X294" i="5"/>
  <c r="T294" i="5"/>
  <c r="V294" i="5"/>
  <c r="S294" i="5"/>
  <c r="U294" i="5"/>
  <c r="W294" i="5"/>
  <c r="R293" i="5"/>
  <c r="A288" i="5"/>
  <c r="Y293" i="5" l="1"/>
  <c r="Z293" i="5"/>
  <c r="X293" i="5"/>
  <c r="T293" i="5"/>
  <c r="V293" i="5"/>
  <c r="S293" i="5"/>
  <c r="W293" i="5"/>
  <c r="U293" i="5"/>
  <c r="R292" i="5"/>
  <c r="A287" i="5"/>
  <c r="Y292" i="5" l="1"/>
  <c r="Z292" i="5"/>
  <c r="T292" i="5"/>
  <c r="X292" i="5"/>
  <c r="V292" i="5"/>
  <c r="S292" i="5"/>
  <c r="U292" i="5"/>
  <c r="W292" i="5"/>
  <c r="R291" i="5"/>
  <c r="A286" i="5"/>
  <c r="Y291" i="5" l="1"/>
  <c r="Z291" i="5"/>
  <c r="X291" i="5"/>
  <c r="T291" i="5"/>
  <c r="V291" i="5"/>
  <c r="S291" i="5"/>
  <c r="W291" i="5"/>
  <c r="U291" i="5"/>
  <c r="A285" i="5"/>
  <c r="R290" i="5"/>
  <c r="Z290" i="5" l="1"/>
  <c r="Y290" i="5"/>
  <c r="T290" i="5"/>
  <c r="V290" i="5"/>
  <c r="X290" i="5"/>
  <c r="S290" i="5"/>
  <c r="W290" i="5"/>
  <c r="U290" i="5"/>
  <c r="A284" i="5"/>
  <c r="R289" i="5"/>
  <c r="Y289" i="5" l="1"/>
  <c r="Z289" i="5"/>
  <c r="T289" i="5"/>
  <c r="X289" i="5"/>
  <c r="V289" i="5"/>
  <c r="S289" i="5"/>
  <c r="W289" i="5"/>
  <c r="U289" i="5"/>
  <c r="R288" i="5"/>
  <c r="A283" i="5"/>
  <c r="Y288" i="5" l="1"/>
  <c r="Z288" i="5"/>
  <c r="X288" i="5"/>
  <c r="T288" i="5"/>
  <c r="V288" i="5"/>
  <c r="S288" i="5"/>
  <c r="W288" i="5"/>
  <c r="U288" i="5"/>
  <c r="A282" i="5"/>
  <c r="R287" i="5"/>
  <c r="Z287" i="5" l="1"/>
  <c r="Y287" i="5"/>
  <c r="T287" i="5"/>
  <c r="X287" i="5"/>
  <c r="V287" i="5"/>
  <c r="S287" i="5"/>
  <c r="U287" i="5"/>
  <c r="W287" i="5"/>
  <c r="A281" i="5"/>
  <c r="R286" i="5"/>
  <c r="Y286" i="5" l="1"/>
  <c r="Z286" i="5"/>
  <c r="X286" i="5"/>
  <c r="V286" i="5"/>
  <c r="T286" i="5"/>
  <c r="S286" i="5"/>
  <c r="W286" i="5"/>
  <c r="U286" i="5"/>
  <c r="A280" i="5"/>
  <c r="R285" i="5"/>
  <c r="Y285" i="5" l="1"/>
  <c r="V285" i="5"/>
  <c r="Z285" i="5"/>
  <c r="X285" i="5"/>
  <c r="T285" i="5"/>
  <c r="S285" i="5"/>
  <c r="U285" i="5"/>
  <c r="W285" i="5"/>
  <c r="R284" i="5"/>
  <c r="A279" i="5"/>
  <c r="Y284" i="5" l="1"/>
  <c r="X284" i="5"/>
  <c r="V284" i="5"/>
  <c r="Z284" i="5"/>
  <c r="T284" i="5"/>
  <c r="S284" i="5"/>
  <c r="U284" i="5"/>
  <c r="W284" i="5"/>
  <c r="A278" i="5"/>
  <c r="R283" i="5"/>
  <c r="Z283" i="5" l="1"/>
  <c r="T283" i="5"/>
  <c r="X283" i="5"/>
  <c r="V283" i="5"/>
  <c r="Y283" i="5"/>
  <c r="S283" i="5"/>
  <c r="U283" i="5"/>
  <c r="W283" i="5"/>
  <c r="A277" i="5"/>
  <c r="R282" i="5"/>
  <c r="Y282" i="5" l="1"/>
  <c r="Z282" i="5"/>
  <c r="X282" i="5"/>
  <c r="T282" i="5"/>
  <c r="V282" i="5"/>
  <c r="S282" i="5"/>
  <c r="U282" i="5"/>
  <c r="W282" i="5"/>
  <c r="A276" i="5"/>
  <c r="R281" i="5"/>
  <c r="Y281" i="5" l="1"/>
  <c r="Z281" i="5"/>
  <c r="X281" i="5"/>
  <c r="V281" i="5"/>
  <c r="T281" i="5"/>
  <c r="S281" i="5"/>
  <c r="W281" i="5"/>
  <c r="U281" i="5"/>
  <c r="R280" i="5"/>
  <c r="A275" i="5"/>
  <c r="Z280" i="5" l="1"/>
  <c r="X280" i="5"/>
  <c r="Y280" i="5"/>
  <c r="V280" i="5"/>
  <c r="T280" i="5"/>
  <c r="S280" i="5"/>
  <c r="W280" i="5"/>
  <c r="U280" i="5"/>
  <c r="A274" i="5"/>
  <c r="R279" i="5"/>
  <c r="Y279" i="5" l="1"/>
  <c r="Z279" i="5"/>
  <c r="T279" i="5"/>
  <c r="X279" i="5"/>
  <c r="V279" i="5"/>
  <c r="S279" i="5"/>
  <c r="W279" i="5"/>
  <c r="U279" i="5"/>
  <c r="A273" i="5"/>
  <c r="R278" i="5"/>
  <c r="Y278" i="5" l="1"/>
  <c r="Z278" i="5"/>
  <c r="T278" i="5"/>
  <c r="X278" i="5"/>
  <c r="V278" i="5"/>
  <c r="S278" i="5"/>
  <c r="U278" i="5"/>
  <c r="W278" i="5"/>
  <c r="A272" i="5"/>
  <c r="R277" i="5"/>
  <c r="Z277" i="5" l="1"/>
  <c r="Y277" i="5"/>
  <c r="X277" i="5"/>
  <c r="T277" i="5"/>
  <c r="V277" i="5"/>
  <c r="S277" i="5"/>
  <c r="W277" i="5"/>
  <c r="U277" i="5"/>
  <c r="R276" i="5"/>
  <c r="A271" i="5"/>
  <c r="Z276" i="5" l="1"/>
  <c r="Y276" i="5"/>
  <c r="T276" i="5"/>
  <c r="X276" i="5"/>
  <c r="V276" i="5"/>
  <c r="S276" i="5"/>
  <c r="W276" i="5"/>
  <c r="U276" i="5"/>
  <c r="A270" i="5"/>
  <c r="R275" i="5"/>
  <c r="Y275" i="5" l="1"/>
  <c r="T275" i="5"/>
  <c r="X275" i="5"/>
  <c r="Z275" i="5"/>
  <c r="V275" i="5"/>
  <c r="S275" i="5"/>
  <c r="W275" i="5"/>
  <c r="U275" i="5"/>
  <c r="A269" i="5"/>
  <c r="R274" i="5"/>
  <c r="Z274" i="5" l="1"/>
  <c r="Y274" i="5"/>
  <c r="T274" i="5"/>
  <c r="X274" i="5"/>
  <c r="V274" i="5"/>
  <c r="S274" i="5"/>
  <c r="W274" i="5"/>
  <c r="U274" i="5"/>
  <c r="A268" i="5"/>
  <c r="R273" i="5"/>
  <c r="T273" i="5" l="1"/>
  <c r="Z273" i="5"/>
  <c r="Y273" i="5"/>
  <c r="V273" i="5"/>
  <c r="X273" i="5"/>
  <c r="S273" i="5"/>
  <c r="W273" i="5"/>
  <c r="U273" i="5"/>
  <c r="A267" i="5"/>
  <c r="R272" i="5"/>
  <c r="Z272" i="5" l="1"/>
  <c r="Y272" i="5"/>
  <c r="T272" i="5"/>
  <c r="X272" i="5"/>
  <c r="V272" i="5"/>
  <c r="S272" i="5"/>
  <c r="U272" i="5"/>
  <c r="W272" i="5"/>
  <c r="A266" i="5"/>
  <c r="R271" i="5"/>
  <c r="Y271" i="5" l="1"/>
  <c r="Z271" i="5"/>
  <c r="T271" i="5"/>
  <c r="V271" i="5"/>
  <c r="X271" i="5"/>
  <c r="S271" i="5"/>
  <c r="U271" i="5"/>
  <c r="W271" i="5"/>
  <c r="A265" i="5"/>
  <c r="R270" i="5"/>
  <c r="Z270" i="5" l="1"/>
  <c r="Y270" i="5"/>
  <c r="T270" i="5"/>
  <c r="X270" i="5"/>
  <c r="V270" i="5"/>
  <c r="S270" i="5"/>
  <c r="W270" i="5"/>
  <c r="U270" i="5"/>
  <c r="A264" i="5"/>
  <c r="R269" i="5"/>
  <c r="Z269" i="5" l="1"/>
  <c r="Y269" i="5"/>
  <c r="T269" i="5"/>
  <c r="X269" i="5"/>
  <c r="V269" i="5"/>
  <c r="S269" i="5"/>
  <c r="U269" i="5"/>
  <c r="W269" i="5"/>
  <c r="R268" i="5"/>
  <c r="A263" i="5"/>
  <c r="Z268" i="5" l="1"/>
  <c r="Y268" i="5"/>
  <c r="X268" i="5"/>
  <c r="T268" i="5"/>
  <c r="V268" i="5"/>
  <c r="U268" i="5"/>
  <c r="S268" i="5"/>
  <c r="W268" i="5"/>
  <c r="A262" i="5"/>
  <c r="R267" i="5"/>
  <c r="T267" i="5" l="1"/>
  <c r="Z267" i="5"/>
  <c r="Y267" i="5"/>
  <c r="X267" i="5"/>
  <c r="V267" i="5"/>
  <c r="S267" i="5"/>
  <c r="W267" i="5"/>
  <c r="U267" i="5"/>
  <c r="A261" i="5"/>
  <c r="R266" i="5"/>
  <c r="Z266" i="5" l="1"/>
  <c r="Y266" i="5"/>
  <c r="T266" i="5"/>
  <c r="X266" i="5"/>
  <c r="V266" i="5"/>
  <c r="S266" i="5"/>
  <c r="W266" i="5"/>
  <c r="U266" i="5"/>
  <c r="A260" i="5"/>
  <c r="R265" i="5"/>
  <c r="Z265" i="5" l="1"/>
  <c r="Y265" i="5"/>
  <c r="T265" i="5"/>
  <c r="X265" i="5"/>
  <c r="V265" i="5"/>
  <c r="S265" i="5"/>
  <c r="W265" i="5"/>
  <c r="U265" i="5"/>
  <c r="R264" i="5"/>
  <c r="A259" i="5"/>
  <c r="Z264" i="5" l="1"/>
  <c r="Y264" i="5"/>
  <c r="T264" i="5"/>
  <c r="X264" i="5"/>
  <c r="V264" i="5"/>
  <c r="S264" i="5"/>
  <c r="W264" i="5"/>
  <c r="U264" i="5"/>
  <c r="A258" i="5"/>
  <c r="R263" i="5"/>
  <c r="Z263" i="5" l="1"/>
  <c r="Y263" i="5"/>
  <c r="T263" i="5"/>
  <c r="V263" i="5"/>
  <c r="X263" i="5"/>
  <c r="U263" i="5"/>
  <c r="S263" i="5"/>
  <c r="W263" i="5"/>
  <c r="A257" i="5"/>
  <c r="R262" i="5"/>
  <c r="Z262" i="5" l="1"/>
  <c r="Y262" i="5"/>
  <c r="X262" i="5"/>
  <c r="T262" i="5"/>
  <c r="V262" i="5"/>
  <c r="S262" i="5"/>
  <c r="W262" i="5"/>
  <c r="U262" i="5"/>
  <c r="A256" i="5"/>
  <c r="R261" i="5"/>
  <c r="Z261" i="5" l="1"/>
  <c r="Y261" i="5"/>
  <c r="T261" i="5"/>
  <c r="X261" i="5"/>
  <c r="V261" i="5"/>
  <c r="S261" i="5"/>
  <c r="U261" i="5"/>
  <c r="W261" i="5"/>
  <c r="A255" i="5"/>
  <c r="R260" i="5"/>
  <c r="Z260" i="5" l="1"/>
  <c r="T260" i="5"/>
  <c r="X260" i="5"/>
  <c r="Y260" i="5"/>
  <c r="V260" i="5"/>
  <c r="S260" i="5"/>
  <c r="U260" i="5"/>
  <c r="W260" i="5"/>
  <c r="A254" i="5"/>
  <c r="R259" i="5"/>
  <c r="Y259" i="5" l="1"/>
  <c r="Z259" i="5"/>
  <c r="T259" i="5"/>
  <c r="X259" i="5"/>
  <c r="V259" i="5"/>
  <c r="S259" i="5"/>
  <c r="W259" i="5"/>
  <c r="U259" i="5"/>
  <c r="A253" i="5"/>
  <c r="R258" i="5"/>
  <c r="Z258" i="5" l="1"/>
  <c r="Y258" i="5"/>
  <c r="X258" i="5"/>
  <c r="T258" i="5"/>
  <c r="V258" i="5"/>
  <c r="S258" i="5"/>
  <c r="W258" i="5"/>
  <c r="U258" i="5"/>
  <c r="R257" i="5"/>
  <c r="A252" i="5"/>
  <c r="Z257" i="5" l="1"/>
  <c r="T257" i="5"/>
  <c r="X257" i="5"/>
  <c r="Y257" i="5"/>
  <c r="V257" i="5"/>
  <c r="S257" i="5"/>
  <c r="W257" i="5"/>
  <c r="U257" i="5"/>
  <c r="A251" i="5"/>
  <c r="R256" i="5"/>
  <c r="T256" i="5" l="1"/>
  <c r="Y256" i="5"/>
  <c r="Z256" i="5"/>
  <c r="X256" i="5"/>
  <c r="V256" i="5"/>
  <c r="S256" i="5"/>
  <c r="W256" i="5"/>
  <c r="U256" i="5"/>
  <c r="A250" i="5"/>
  <c r="R255" i="5"/>
  <c r="Z255" i="5" l="1"/>
  <c r="Y255" i="5"/>
  <c r="X255" i="5"/>
  <c r="T255" i="5"/>
  <c r="V255" i="5"/>
  <c r="U255" i="5"/>
  <c r="S255" i="5"/>
  <c r="W255" i="5"/>
  <c r="R254" i="5"/>
  <c r="A249" i="5"/>
  <c r="Y254" i="5" l="1"/>
  <c r="Z254" i="5"/>
  <c r="T254" i="5"/>
  <c r="X254" i="5"/>
  <c r="V254" i="5"/>
  <c r="S254" i="5"/>
  <c r="W254" i="5"/>
  <c r="U254" i="5"/>
  <c r="R253" i="5"/>
  <c r="A248" i="5"/>
  <c r="Y253" i="5" l="1"/>
  <c r="Z253" i="5"/>
  <c r="V253" i="5"/>
  <c r="X253" i="5"/>
  <c r="T253" i="5"/>
  <c r="S253" i="5"/>
  <c r="U253" i="5"/>
  <c r="W253" i="5"/>
  <c r="A247" i="5"/>
  <c r="R252" i="5"/>
  <c r="Z252" i="5" l="1"/>
  <c r="Y252" i="5"/>
  <c r="X252" i="5"/>
  <c r="T252" i="5"/>
  <c r="V252" i="5"/>
  <c r="S252" i="5"/>
  <c r="W252" i="5"/>
  <c r="U252" i="5"/>
  <c r="R251" i="5"/>
  <c r="A246" i="5"/>
  <c r="Y251" i="5" l="1"/>
  <c r="Z251" i="5"/>
  <c r="X251" i="5"/>
  <c r="T251" i="5"/>
  <c r="V251" i="5"/>
  <c r="S251" i="5"/>
  <c r="W251" i="5"/>
  <c r="U251" i="5"/>
  <c r="A245" i="5"/>
  <c r="R250" i="5"/>
  <c r="Y250" i="5" l="1"/>
  <c r="Z250" i="5"/>
  <c r="X250" i="5"/>
  <c r="T250" i="5"/>
  <c r="V250" i="5"/>
  <c r="U250" i="5"/>
  <c r="S250" i="5"/>
  <c r="W250" i="5"/>
  <c r="A244" i="5"/>
  <c r="R249" i="5"/>
  <c r="T249" i="5" l="1"/>
  <c r="Y249" i="5"/>
  <c r="Z249" i="5"/>
  <c r="X249" i="5"/>
  <c r="V249" i="5"/>
  <c r="S249" i="5"/>
  <c r="W249" i="5"/>
  <c r="U249" i="5"/>
  <c r="A243" i="5"/>
  <c r="R248" i="5"/>
  <c r="Y248" i="5" l="1"/>
  <c r="Z248" i="5"/>
  <c r="T248" i="5"/>
  <c r="V248" i="5"/>
  <c r="X248" i="5"/>
  <c r="U248" i="5"/>
  <c r="S248" i="5"/>
  <c r="W248" i="5"/>
  <c r="R247" i="5"/>
  <c r="A242" i="5"/>
  <c r="Y247" i="5" l="1"/>
  <c r="Z247" i="5"/>
  <c r="T247" i="5"/>
  <c r="X247" i="5"/>
  <c r="V247" i="5"/>
  <c r="S247" i="5"/>
  <c r="U247" i="5"/>
  <c r="W247" i="5"/>
  <c r="A241" i="5"/>
  <c r="R246" i="5"/>
  <c r="Z246" i="5" l="1"/>
  <c r="Y246" i="5"/>
  <c r="X246" i="5"/>
  <c r="T246" i="5"/>
  <c r="V246" i="5"/>
  <c r="S246" i="5"/>
  <c r="U246" i="5"/>
  <c r="W246" i="5"/>
  <c r="A240" i="5"/>
  <c r="R245" i="5"/>
  <c r="Z245" i="5" l="1"/>
  <c r="Y245" i="5"/>
  <c r="T245" i="5"/>
  <c r="X245" i="5"/>
  <c r="V245" i="5"/>
  <c r="S245" i="5"/>
  <c r="W245" i="5"/>
  <c r="U245" i="5"/>
  <c r="A239" i="5"/>
  <c r="R244" i="5"/>
  <c r="Z244" i="5" l="1"/>
  <c r="Y244" i="5"/>
  <c r="T244" i="5"/>
  <c r="V244" i="5"/>
  <c r="X244" i="5"/>
  <c r="S244" i="5"/>
  <c r="U244" i="5"/>
  <c r="W244" i="5"/>
  <c r="R243" i="5"/>
  <c r="A238" i="5"/>
  <c r="Z243" i="5" l="1"/>
  <c r="Y243" i="5"/>
  <c r="X243" i="5"/>
  <c r="T243" i="5"/>
  <c r="V243" i="5"/>
  <c r="S243" i="5"/>
  <c r="W243" i="5"/>
  <c r="U243" i="5"/>
  <c r="A237" i="5"/>
  <c r="R242" i="5"/>
  <c r="Y242" i="5" l="1"/>
  <c r="Z242" i="5"/>
  <c r="T242" i="5"/>
  <c r="V242" i="5"/>
  <c r="X242" i="5"/>
  <c r="U242" i="5"/>
  <c r="S242" i="5"/>
  <c r="W242" i="5"/>
  <c r="A236" i="5"/>
  <c r="R241" i="5"/>
  <c r="Y241" i="5" l="1"/>
  <c r="Z241" i="5"/>
  <c r="T241" i="5"/>
  <c r="X241" i="5"/>
  <c r="V241" i="5"/>
  <c r="S241" i="5"/>
  <c r="U241" i="5"/>
  <c r="W241" i="5"/>
  <c r="A235" i="5"/>
  <c r="R240" i="5"/>
  <c r="Y240" i="5" l="1"/>
  <c r="V240" i="5"/>
  <c r="T240" i="5"/>
  <c r="Z240" i="5"/>
  <c r="X240" i="5"/>
  <c r="S240" i="5"/>
  <c r="U240" i="5"/>
  <c r="W240" i="5"/>
  <c r="R239" i="5"/>
  <c r="A234" i="5"/>
  <c r="Z239" i="5" l="1"/>
  <c r="X239" i="5"/>
  <c r="Y239" i="5"/>
  <c r="T239" i="5"/>
  <c r="V239" i="5"/>
  <c r="S239" i="5"/>
  <c r="W239" i="5"/>
  <c r="U239" i="5"/>
  <c r="A233" i="5"/>
  <c r="R238" i="5"/>
  <c r="Y238" i="5" l="1"/>
  <c r="Z238" i="5"/>
  <c r="X238" i="5"/>
  <c r="T238" i="5"/>
  <c r="V238" i="5"/>
  <c r="S238" i="5"/>
  <c r="U238" i="5"/>
  <c r="W238" i="5"/>
  <c r="A232" i="5"/>
  <c r="R237" i="5"/>
  <c r="Y237" i="5" l="1"/>
  <c r="Z237" i="5"/>
  <c r="T237" i="5"/>
  <c r="X237" i="5"/>
  <c r="V237" i="5"/>
  <c r="S237" i="5"/>
  <c r="W237" i="5"/>
  <c r="U237" i="5"/>
  <c r="A231" i="5"/>
  <c r="R236" i="5"/>
  <c r="Y236" i="5" l="1"/>
  <c r="Z236" i="5"/>
  <c r="T236" i="5"/>
  <c r="V236" i="5"/>
  <c r="X236" i="5"/>
  <c r="S236" i="5"/>
  <c r="W236" i="5"/>
  <c r="U236" i="5"/>
  <c r="R235" i="5"/>
  <c r="A230" i="5"/>
  <c r="Z235" i="5" l="1"/>
  <c r="Y235" i="5"/>
  <c r="T235" i="5"/>
  <c r="X235" i="5"/>
  <c r="V235" i="5"/>
  <c r="S235" i="5"/>
  <c r="W235" i="5"/>
  <c r="U235" i="5"/>
  <c r="A229" i="5"/>
  <c r="R234" i="5"/>
  <c r="T234" i="5" l="1"/>
  <c r="Z234" i="5"/>
  <c r="Y234" i="5"/>
  <c r="V234" i="5"/>
  <c r="X234" i="5"/>
  <c r="S234" i="5"/>
  <c r="U234" i="5"/>
  <c r="W234" i="5"/>
  <c r="A228" i="5"/>
  <c r="R233" i="5"/>
  <c r="Y233" i="5" l="1"/>
  <c r="T233" i="5"/>
  <c r="X233" i="5"/>
  <c r="Z233" i="5"/>
  <c r="V233" i="5"/>
  <c r="S233" i="5"/>
  <c r="U233" i="5"/>
  <c r="W233" i="5"/>
  <c r="A227" i="5"/>
  <c r="R232" i="5"/>
  <c r="Z232" i="5" l="1"/>
  <c r="Y232" i="5"/>
  <c r="T232" i="5"/>
  <c r="X232" i="5"/>
  <c r="V232" i="5"/>
  <c r="U232" i="5"/>
  <c r="S232" i="5"/>
  <c r="W232" i="5"/>
  <c r="R231" i="5"/>
  <c r="A226" i="5"/>
  <c r="Y231" i="5" l="1"/>
  <c r="X231" i="5"/>
  <c r="Z231" i="5"/>
  <c r="V231" i="5"/>
  <c r="T231" i="5"/>
  <c r="S231" i="5"/>
  <c r="U231" i="5"/>
  <c r="W231" i="5"/>
  <c r="A225" i="5"/>
  <c r="R230" i="5"/>
  <c r="Z230" i="5" l="1"/>
  <c r="Y230" i="5"/>
  <c r="X230" i="5"/>
  <c r="T230" i="5"/>
  <c r="V230" i="5"/>
  <c r="S230" i="5"/>
  <c r="U230" i="5"/>
  <c r="W230" i="5"/>
  <c r="A224" i="5"/>
  <c r="R229" i="5"/>
  <c r="Y229" i="5" l="1"/>
  <c r="Z229" i="5"/>
  <c r="X229" i="5"/>
  <c r="V229" i="5"/>
  <c r="T229" i="5"/>
  <c r="S229" i="5"/>
  <c r="U229" i="5"/>
  <c r="W229" i="5"/>
  <c r="A223" i="5"/>
  <c r="R228" i="5"/>
  <c r="Z228" i="5" l="1"/>
  <c r="T228" i="5"/>
  <c r="Y228" i="5"/>
  <c r="X228" i="5"/>
  <c r="V228" i="5"/>
  <c r="S228" i="5"/>
  <c r="U228" i="5"/>
  <c r="W228" i="5"/>
  <c r="R227" i="5"/>
  <c r="A222" i="5"/>
  <c r="T227" i="5" l="1"/>
  <c r="Y227" i="5"/>
  <c r="Z227" i="5"/>
  <c r="X227" i="5"/>
  <c r="V227" i="5"/>
  <c r="S227" i="5"/>
  <c r="W227" i="5"/>
  <c r="U227" i="5"/>
  <c r="A221" i="5"/>
  <c r="R226" i="5"/>
  <c r="Z226" i="5" l="1"/>
  <c r="Y226" i="5"/>
  <c r="V226" i="5"/>
  <c r="T226" i="5"/>
  <c r="X226" i="5"/>
  <c r="U226" i="5"/>
  <c r="S226" i="5"/>
  <c r="W226" i="5"/>
  <c r="A220" i="5"/>
  <c r="R225" i="5"/>
  <c r="Y225" i="5" l="1"/>
  <c r="Z225" i="5"/>
  <c r="X225" i="5"/>
  <c r="T225" i="5"/>
  <c r="V225" i="5"/>
  <c r="S225" i="5"/>
  <c r="W225" i="5"/>
  <c r="U225" i="5"/>
  <c r="A219" i="5"/>
  <c r="R224" i="5"/>
  <c r="Z224" i="5" l="1"/>
  <c r="Y224" i="5"/>
  <c r="X224" i="5"/>
  <c r="T224" i="5"/>
  <c r="V224" i="5"/>
  <c r="U224" i="5"/>
  <c r="S224" i="5"/>
  <c r="W224" i="5"/>
  <c r="R223" i="5"/>
  <c r="A218" i="5"/>
  <c r="Z223" i="5" l="1"/>
  <c r="T223" i="5"/>
  <c r="X223" i="5"/>
  <c r="V223" i="5"/>
  <c r="Y223" i="5"/>
  <c r="S223" i="5"/>
  <c r="W223" i="5"/>
  <c r="U223" i="5"/>
  <c r="R222" i="5"/>
  <c r="A217" i="5"/>
  <c r="Y222" i="5" l="1"/>
  <c r="Z222" i="5"/>
  <c r="V222" i="5"/>
  <c r="T222" i="5"/>
  <c r="X222" i="5"/>
  <c r="S222" i="5"/>
  <c r="U222" i="5"/>
  <c r="W222" i="5"/>
  <c r="R221" i="5"/>
  <c r="A216" i="5"/>
  <c r="Y221" i="5" l="1"/>
  <c r="T221" i="5"/>
  <c r="X221" i="5"/>
  <c r="V221" i="5"/>
  <c r="Z221" i="5"/>
  <c r="S221" i="5"/>
  <c r="U221" i="5"/>
  <c r="W221" i="5"/>
  <c r="R220" i="5"/>
  <c r="A215" i="5"/>
  <c r="T220" i="5" l="1"/>
  <c r="Y220" i="5"/>
  <c r="Z220" i="5"/>
  <c r="X220" i="5"/>
  <c r="V220" i="5"/>
  <c r="S220" i="5"/>
  <c r="U220" i="5"/>
  <c r="W220" i="5"/>
  <c r="R219" i="5"/>
  <c r="A214" i="5"/>
  <c r="Z219" i="5" l="1"/>
  <c r="Y219" i="5"/>
  <c r="X219" i="5"/>
  <c r="V219" i="5"/>
  <c r="T219" i="5"/>
  <c r="S219" i="5"/>
  <c r="W219" i="5"/>
  <c r="U219" i="5"/>
  <c r="A213" i="5"/>
  <c r="R218" i="5"/>
  <c r="Y218" i="5" l="1"/>
  <c r="Z218" i="5"/>
  <c r="X218" i="5"/>
  <c r="V218" i="5"/>
  <c r="T218" i="5"/>
  <c r="U218" i="5"/>
  <c r="S218" i="5"/>
  <c r="W218" i="5"/>
  <c r="R217" i="5"/>
  <c r="A212" i="5"/>
  <c r="Y217" i="5" l="1"/>
  <c r="Z217" i="5"/>
  <c r="T217" i="5"/>
  <c r="X217" i="5"/>
  <c r="V217" i="5"/>
  <c r="S217" i="5"/>
  <c r="W217" i="5"/>
  <c r="U217" i="5"/>
  <c r="R216" i="5"/>
  <c r="A211" i="5"/>
  <c r="Y216" i="5" l="1"/>
  <c r="Z216" i="5"/>
  <c r="X216" i="5"/>
  <c r="T216" i="5"/>
  <c r="V216" i="5"/>
  <c r="U216" i="5"/>
  <c r="S216" i="5"/>
  <c r="W216" i="5"/>
  <c r="A210" i="5"/>
  <c r="R215" i="5"/>
  <c r="Z215" i="5" l="1"/>
  <c r="Y215" i="5"/>
  <c r="T215" i="5"/>
  <c r="X215" i="5"/>
  <c r="V215" i="5"/>
  <c r="S215" i="5"/>
  <c r="W215" i="5"/>
  <c r="U215" i="5"/>
  <c r="R214" i="5"/>
  <c r="A209" i="5"/>
  <c r="Y214" i="5" l="1"/>
  <c r="Z214" i="5"/>
  <c r="X214" i="5"/>
  <c r="T214" i="5"/>
  <c r="V214" i="5"/>
  <c r="S214" i="5"/>
  <c r="W214" i="5"/>
  <c r="U214" i="5"/>
  <c r="R213" i="5"/>
  <c r="A208" i="5"/>
  <c r="Z213" i="5" l="1"/>
  <c r="Y213" i="5"/>
  <c r="T213" i="5"/>
  <c r="X213" i="5"/>
  <c r="V213" i="5"/>
  <c r="S213" i="5"/>
  <c r="W213" i="5"/>
  <c r="U213" i="5"/>
  <c r="R212" i="5"/>
  <c r="A207" i="5"/>
  <c r="Z212" i="5" l="1"/>
  <c r="Y212" i="5"/>
  <c r="X212" i="5"/>
  <c r="T212" i="5"/>
  <c r="V212" i="5"/>
  <c r="S212" i="5"/>
  <c r="U212" i="5"/>
  <c r="W212" i="5"/>
  <c r="A206" i="5"/>
  <c r="R211" i="5"/>
  <c r="Y211" i="5" l="1"/>
  <c r="X211" i="5"/>
  <c r="T211" i="5"/>
  <c r="Z211" i="5"/>
  <c r="V211" i="5"/>
  <c r="S211" i="5"/>
  <c r="U211" i="5"/>
  <c r="W211" i="5"/>
  <c r="A205" i="5"/>
  <c r="R210" i="5"/>
  <c r="Z210" i="5" l="1"/>
  <c r="Y210" i="5"/>
  <c r="X210" i="5"/>
  <c r="T210" i="5"/>
  <c r="V210" i="5"/>
  <c r="U210" i="5"/>
  <c r="S210" i="5"/>
  <c r="W210" i="5"/>
  <c r="R209" i="5"/>
  <c r="A204" i="5"/>
  <c r="Z209" i="5" l="1"/>
  <c r="Y209" i="5"/>
  <c r="T209" i="5"/>
  <c r="V209" i="5"/>
  <c r="X209" i="5"/>
  <c r="S209" i="5"/>
  <c r="U209" i="5"/>
  <c r="W209" i="5"/>
  <c r="R208" i="5"/>
  <c r="A203" i="5"/>
  <c r="Z208" i="5" l="1"/>
  <c r="Y208" i="5"/>
  <c r="T208" i="5"/>
  <c r="X208" i="5"/>
  <c r="V208" i="5"/>
  <c r="S208" i="5"/>
  <c r="U208" i="5"/>
  <c r="W208" i="5"/>
  <c r="A202" i="5"/>
  <c r="R207" i="5"/>
  <c r="Z207" i="5" l="1"/>
  <c r="Y207" i="5"/>
  <c r="T207" i="5"/>
  <c r="X207" i="5"/>
  <c r="V207" i="5"/>
  <c r="S207" i="5"/>
  <c r="U207" i="5"/>
  <c r="W207" i="5"/>
  <c r="A201" i="5"/>
  <c r="R206" i="5"/>
  <c r="T206" i="5" l="1"/>
  <c r="Z206" i="5"/>
  <c r="Y206" i="5"/>
  <c r="X206" i="5"/>
  <c r="V206" i="5"/>
  <c r="S206" i="5"/>
  <c r="W206" i="5"/>
  <c r="U206" i="5"/>
  <c r="R205" i="5"/>
  <c r="A200" i="5"/>
  <c r="Z205" i="5" l="1"/>
  <c r="Y205" i="5"/>
  <c r="X205" i="5"/>
  <c r="T205" i="5"/>
  <c r="V205" i="5"/>
  <c r="S205" i="5"/>
  <c r="U205" i="5"/>
  <c r="W205" i="5"/>
  <c r="R204" i="5"/>
  <c r="A199" i="5"/>
  <c r="Y204" i="5" l="1"/>
  <c r="Z204" i="5"/>
  <c r="T204" i="5"/>
  <c r="X204" i="5"/>
  <c r="V204" i="5"/>
  <c r="S204" i="5"/>
  <c r="W204" i="5"/>
  <c r="U204" i="5"/>
  <c r="A198" i="5"/>
  <c r="R203" i="5"/>
  <c r="Y203" i="5" l="1"/>
  <c r="Z203" i="5"/>
  <c r="X203" i="5"/>
  <c r="T203" i="5"/>
  <c r="V203" i="5"/>
  <c r="S203" i="5"/>
  <c r="U203" i="5"/>
  <c r="W203" i="5"/>
  <c r="R202" i="5"/>
  <c r="A197" i="5"/>
  <c r="Z202" i="5" l="1"/>
  <c r="X202" i="5"/>
  <c r="T202" i="5"/>
  <c r="Y202" i="5"/>
  <c r="V202" i="5"/>
  <c r="S202" i="5"/>
  <c r="U202" i="5"/>
  <c r="W202" i="5"/>
  <c r="R201" i="5"/>
  <c r="A196" i="5"/>
  <c r="Z201" i="5" l="1"/>
  <c r="Y201" i="5"/>
  <c r="X201" i="5"/>
  <c r="T201" i="5"/>
  <c r="V201" i="5"/>
  <c r="S201" i="5"/>
  <c r="U201" i="5"/>
  <c r="W201" i="5"/>
  <c r="R200" i="5"/>
  <c r="A195" i="5"/>
  <c r="Z200" i="5" l="1"/>
  <c r="Y200" i="5"/>
  <c r="V200" i="5"/>
  <c r="X200" i="5"/>
  <c r="T200" i="5"/>
  <c r="U200" i="5"/>
  <c r="S200" i="5"/>
  <c r="W200" i="5"/>
  <c r="A194" i="5"/>
  <c r="R199" i="5"/>
  <c r="Y199" i="5" l="1"/>
  <c r="Z199" i="5"/>
  <c r="X199" i="5"/>
  <c r="T199" i="5"/>
  <c r="V199" i="5"/>
  <c r="S199" i="5"/>
  <c r="W199" i="5"/>
  <c r="U199" i="5"/>
  <c r="R198" i="5"/>
  <c r="A193" i="5"/>
  <c r="Z198" i="5" l="1"/>
  <c r="T198" i="5"/>
  <c r="Y198" i="5"/>
  <c r="X198" i="5"/>
  <c r="V198" i="5"/>
  <c r="S198" i="5"/>
  <c r="U198" i="5"/>
  <c r="W198" i="5"/>
  <c r="R197" i="5"/>
  <c r="A192" i="5"/>
  <c r="Z197" i="5" l="1"/>
  <c r="Y197" i="5"/>
  <c r="T197" i="5"/>
  <c r="X197" i="5"/>
  <c r="V197" i="5"/>
  <c r="S197" i="5"/>
  <c r="W197" i="5"/>
  <c r="U197" i="5"/>
  <c r="R196" i="5"/>
  <c r="A191" i="5"/>
  <c r="Z196" i="5" l="1"/>
  <c r="X196" i="5"/>
  <c r="Y196" i="5"/>
  <c r="T196" i="5"/>
  <c r="V196" i="5"/>
  <c r="S196" i="5"/>
  <c r="W196" i="5"/>
  <c r="U196" i="5"/>
  <c r="A190" i="5"/>
  <c r="R195" i="5"/>
  <c r="T195" i="5" l="1"/>
  <c r="Y195" i="5"/>
  <c r="Z195" i="5"/>
  <c r="X195" i="5"/>
  <c r="V195" i="5"/>
  <c r="S195" i="5"/>
  <c r="W195" i="5"/>
  <c r="U195" i="5"/>
  <c r="R194" i="5"/>
  <c r="A189" i="5"/>
  <c r="Z194" i="5" l="1"/>
  <c r="Y194" i="5"/>
  <c r="T194" i="5"/>
  <c r="X194" i="5"/>
  <c r="V194" i="5"/>
  <c r="U194" i="5"/>
  <c r="S194" i="5"/>
  <c r="W194" i="5"/>
  <c r="R193" i="5"/>
  <c r="A188" i="5"/>
  <c r="Z193" i="5" l="1"/>
  <c r="Y193" i="5"/>
  <c r="X193" i="5"/>
  <c r="V193" i="5"/>
  <c r="T193" i="5"/>
  <c r="S193" i="5"/>
  <c r="W193" i="5"/>
  <c r="U193" i="5"/>
  <c r="R192" i="5"/>
  <c r="A187" i="5"/>
  <c r="Y192" i="5" l="1"/>
  <c r="Z192" i="5"/>
  <c r="T192" i="5"/>
  <c r="X192" i="5"/>
  <c r="V192" i="5"/>
  <c r="U192" i="5"/>
  <c r="S192" i="5"/>
  <c r="W192" i="5"/>
  <c r="A186" i="5"/>
  <c r="R191" i="5"/>
  <c r="Z191" i="5" l="1"/>
  <c r="Y191" i="5"/>
  <c r="T191" i="5"/>
  <c r="X191" i="5"/>
  <c r="V191" i="5"/>
  <c r="S191" i="5"/>
  <c r="W191" i="5"/>
  <c r="U191" i="5"/>
  <c r="A185" i="5"/>
  <c r="R190" i="5"/>
  <c r="Y190" i="5" l="1"/>
  <c r="Z190" i="5"/>
  <c r="T190" i="5"/>
  <c r="X190" i="5"/>
  <c r="V190" i="5"/>
  <c r="S190" i="5"/>
  <c r="W190" i="5"/>
  <c r="U190" i="5"/>
  <c r="R189" i="5"/>
  <c r="A184" i="5"/>
  <c r="Z189" i="5" l="1"/>
  <c r="Y189" i="5"/>
  <c r="T189" i="5"/>
  <c r="X189" i="5"/>
  <c r="V189" i="5"/>
  <c r="S189" i="5"/>
  <c r="W189" i="5"/>
  <c r="U189" i="5"/>
  <c r="R188" i="5"/>
  <c r="A183" i="5"/>
  <c r="Z188" i="5" l="1"/>
  <c r="Y188" i="5"/>
  <c r="T188" i="5"/>
  <c r="V188" i="5"/>
  <c r="X188" i="5"/>
  <c r="S188" i="5"/>
  <c r="W188" i="5"/>
  <c r="U188" i="5"/>
  <c r="A182" i="5"/>
  <c r="R187" i="5"/>
  <c r="Z187" i="5" l="1"/>
  <c r="Y187" i="5"/>
  <c r="T187" i="5"/>
  <c r="X187" i="5"/>
  <c r="V187" i="5"/>
  <c r="S187" i="5"/>
  <c r="W187" i="5"/>
  <c r="U187" i="5"/>
  <c r="A181" i="5"/>
  <c r="R186" i="5"/>
  <c r="Y186" i="5" l="1"/>
  <c r="Z186" i="5"/>
  <c r="T186" i="5"/>
  <c r="V186" i="5"/>
  <c r="X186" i="5"/>
  <c r="U186" i="5"/>
  <c r="S186" i="5"/>
  <c r="W186" i="5"/>
  <c r="R185" i="5"/>
  <c r="A180" i="5"/>
  <c r="Y185" i="5" l="1"/>
  <c r="T185" i="5"/>
  <c r="Z185" i="5"/>
  <c r="X185" i="5"/>
  <c r="V185" i="5"/>
  <c r="S185" i="5"/>
  <c r="U185" i="5"/>
  <c r="W185" i="5"/>
  <c r="R184" i="5"/>
  <c r="A179" i="5"/>
  <c r="Y184" i="5" l="1"/>
  <c r="T184" i="5"/>
  <c r="Z184" i="5"/>
  <c r="X184" i="5"/>
  <c r="V184" i="5"/>
  <c r="U184" i="5"/>
  <c r="S184" i="5"/>
  <c r="W184" i="5"/>
  <c r="A178" i="5"/>
  <c r="R183" i="5"/>
  <c r="Y183" i="5" l="1"/>
  <c r="Z183" i="5"/>
  <c r="T183" i="5"/>
  <c r="X183" i="5"/>
  <c r="V183" i="5"/>
  <c r="S183" i="5"/>
  <c r="U183" i="5"/>
  <c r="W183" i="5"/>
  <c r="R182" i="5"/>
  <c r="A177" i="5"/>
  <c r="Z182" i="5" l="1"/>
  <c r="Y182" i="5"/>
  <c r="X182" i="5"/>
  <c r="V182" i="5"/>
  <c r="T182" i="5"/>
  <c r="S182" i="5"/>
  <c r="U182" i="5"/>
  <c r="W182" i="5"/>
  <c r="R181" i="5"/>
  <c r="A176" i="5"/>
  <c r="Z181" i="5" l="1"/>
  <c r="Y181" i="5"/>
  <c r="T181" i="5"/>
  <c r="V181" i="5"/>
  <c r="X181" i="5"/>
  <c r="S181" i="5"/>
  <c r="U181" i="5"/>
  <c r="W181" i="5"/>
  <c r="R180" i="5"/>
  <c r="A175" i="5"/>
  <c r="T180" i="5" l="1"/>
  <c r="Y180" i="5"/>
  <c r="X180" i="5"/>
  <c r="Z180" i="5"/>
  <c r="V180" i="5"/>
  <c r="S180" i="5"/>
  <c r="W180" i="5"/>
  <c r="U180" i="5"/>
  <c r="A174" i="5"/>
  <c r="R179" i="5"/>
  <c r="Z179" i="5" l="1"/>
  <c r="Y179" i="5"/>
  <c r="T179" i="5"/>
  <c r="X179" i="5"/>
  <c r="V179" i="5"/>
  <c r="S179" i="5"/>
  <c r="W179" i="5"/>
  <c r="U179" i="5"/>
  <c r="A173" i="5"/>
  <c r="R178" i="5"/>
  <c r="Y178" i="5" l="1"/>
  <c r="T178" i="5"/>
  <c r="Z178" i="5"/>
  <c r="X178" i="5"/>
  <c r="V178" i="5"/>
  <c r="U178" i="5"/>
  <c r="S178" i="5"/>
  <c r="W178" i="5"/>
  <c r="R177" i="5"/>
  <c r="A172" i="5"/>
  <c r="Z177" i="5" l="1"/>
  <c r="Y177" i="5"/>
  <c r="X177" i="5"/>
  <c r="V177" i="5"/>
  <c r="T177" i="5"/>
  <c r="S177" i="5"/>
  <c r="U177" i="5"/>
  <c r="W177" i="5"/>
  <c r="R176" i="5"/>
  <c r="A171" i="5"/>
  <c r="Y176" i="5" l="1"/>
  <c r="V176" i="5"/>
  <c r="Z176" i="5"/>
  <c r="T176" i="5"/>
  <c r="X176" i="5"/>
  <c r="U176" i="5"/>
  <c r="S176" i="5"/>
  <c r="W176" i="5"/>
  <c r="A170" i="5"/>
  <c r="R175" i="5"/>
  <c r="Y175" i="5" l="1"/>
  <c r="Z175" i="5"/>
  <c r="T175" i="5"/>
  <c r="X175" i="5"/>
  <c r="V175" i="5"/>
  <c r="S175" i="5"/>
  <c r="U175" i="5"/>
  <c r="W175" i="5"/>
  <c r="R174" i="5"/>
  <c r="A169" i="5"/>
  <c r="Y174" i="5" l="1"/>
  <c r="T174" i="5"/>
  <c r="Z174" i="5"/>
  <c r="X174" i="5"/>
  <c r="V174" i="5"/>
  <c r="S174" i="5"/>
  <c r="U174" i="5"/>
  <c r="W174" i="5"/>
  <c r="A168" i="5"/>
  <c r="R173" i="5"/>
  <c r="Y173" i="5" l="1"/>
  <c r="Z173" i="5"/>
  <c r="T173" i="5"/>
  <c r="X173" i="5"/>
  <c r="V173" i="5"/>
  <c r="S173" i="5"/>
  <c r="U173" i="5"/>
  <c r="W173" i="5"/>
  <c r="A167" i="5"/>
  <c r="R172" i="5"/>
  <c r="Z172" i="5" l="1"/>
  <c r="Y172" i="5"/>
  <c r="X172" i="5"/>
  <c r="T172" i="5"/>
  <c r="V172" i="5"/>
  <c r="S172" i="5"/>
  <c r="U172" i="5"/>
  <c r="W172" i="5"/>
  <c r="A166" i="5"/>
  <c r="R171" i="5"/>
  <c r="Z171" i="5" l="1"/>
  <c r="X171" i="5"/>
  <c r="Y171" i="5"/>
  <c r="V171" i="5"/>
  <c r="T171" i="5"/>
  <c r="S171" i="5"/>
  <c r="U171" i="5"/>
  <c r="W171" i="5"/>
  <c r="R170" i="5"/>
  <c r="A165" i="5"/>
  <c r="Z170" i="5" l="1"/>
  <c r="X170" i="5"/>
  <c r="Y170" i="5"/>
  <c r="T170" i="5"/>
  <c r="V170" i="5"/>
  <c r="U170" i="5"/>
  <c r="S170" i="5"/>
  <c r="W170" i="5"/>
  <c r="A164" i="5"/>
  <c r="R169" i="5"/>
  <c r="Y169" i="5" l="1"/>
  <c r="T169" i="5"/>
  <c r="X169" i="5"/>
  <c r="Z169" i="5"/>
  <c r="V169" i="5"/>
  <c r="S169" i="5"/>
  <c r="W169" i="5"/>
  <c r="U169" i="5"/>
  <c r="A163" i="5"/>
  <c r="R168" i="5"/>
  <c r="Z168" i="5" l="1"/>
  <c r="Y168" i="5"/>
  <c r="X168" i="5"/>
  <c r="T168" i="5"/>
  <c r="V168" i="5"/>
  <c r="S168" i="5"/>
  <c r="U168" i="5"/>
  <c r="W168" i="5"/>
  <c r="A162" i="5"/>
  <c r="R167" i="5"/>
  <c r="Y167" i="5" l="1"/>
  <c r="X167" i="5"/>
  <c r="Z167" i="5"/>
  <c r="T167" i="5"/>
  <c r="V167" i="5"/>
  <c r="S167" i="5"/>
  <c r="U167" i="5"/>
  <c r="W167" i="5"/>
  <c r="A161" i="5"/>
  <c r="R166" i="5"/>
  <c r="T166" i="5" l="1"/>
  <c r="Z166" i="5"/>
  <c r="Y166" i="5"/>
  <c r="X166" i="5"/>
  <c r="V166" i="5"/>
  <c r="S166" i="5"/>
  <c r="W166" i="5"/>
  <c r="U166" i="5"/>
  <c r="A160" i="5"/>
  <c r="R165" i="5"/>
  <c r="Y165" i="5" l="1"/>
  <c r="Z165" i="5"/>
  <c r="V165" i="5"/>
  <c r="T165" i="5"/>
  <c r="X165" i="5"/>
  <c r="S165" i="5"/>
  <c r="U165" i="5"/>
  <c r="W165" i="5"/>
  <c r="A159" i="5"/>
  <c r="R164" i="5"/>
  <c r="Z164" i="5" l="1"/>
  <c r="X164" i="5"/>
  <c r="T164" i="5"/>
  <c r="Y164" i="5"/>
  <c r="V164" i="5"/>
  <c r="S164" i="5"/>
  <c r="U164" i="5"/>
  <c r="W164" i="5"/>
  <c r="A158" i="5"/>
  <c r="R163" i="5"/>
  <c r="Y163" i="5" l="1"/>
  <c r="Z163" i="5"/>
  <c r="T163" i="5"/>
  <c r="X163" i="5"/>
  <c r="V163" i="5"/>
  <c r="S163" i="5"/>
  <c r="W163" i="5"/>
  <c r="U163" i="5"/>
  <c r="A157" i="5"/>
  <c r="R162" i="5"/>
  <c r="Z162" i="5" l="1"/>
  <c r="Y162" i="5"/>
  <c r="T162" i="5"/>
  <c r="X162" i="5"/>
  <c r="V162" i="5"/>
  <c r="S162" i="5"/>
  <c r="U162" i="5"/>
  <c r="W162" i="5"/>
  <c r="A156" i="5"/>
  <c r="R161" i="5"/>
  <c r="Y161" i="5" l="1"/>
  <c r="Z161" i="5"/>
  <c r="T161" i="5"/>
  <c r="X161" i="5"/>
  <c r="V161" i="5"/>
  <c r="S161" i="5"/>
  <c r="W161" i="5"/>
  <c r="U161" i="5"/>
  <c r="A155" i="5"/>
  <c r="R160" i="5"/>
  <c r="Z160" i="5" l="1"/>
  <c r="Y160" i="5"/>
  <c r="T160" i="5"/>
  <c r="V160" i="5"/>
  <c r="X160" i="5"/>
  <c r="U160" i="5"/>
  <c r="S160" i="5"/>
  <c r="W160" i="5"/>
  <c r="A154" i="5"/>
  <c r="R159" i="5"/>
  <c r="T159" i="5" l="1"/>
  <c r="Z159" i="5"/>
  <c r="X159" i="5"/>
  <c r="Y159" i="5"/>
  <c r="V159" i="5"/>
  <c r="S159" i="5"/>
  <c r="W159" i="5"/>
  <c r="U159" i="5"/>
  <c r="A153" i="5"/>
  <c r="R158" i="5"/>
  <c r="Y158" i="5" l="1"/>
  <c r="Z158" i="5"/>
  <c r="X158" i="5"/>
  <c r="T158" i="5"/>
  <c r="V158" i="5"/>
  <c r="S158" i="5"/>
  <c r="W158" i="5"/>
  <c r="U158" i="5"/>
  <c r="A152" i="5"/>
  <c r="R157" i="5"/>
  <c r="T157" i="5" l="1"/>
  <c r="Y157" i="5"/>
  <c r="X157" i="5"/>
  <c r="Z157" i="5"/>
  <c r="V157" i="5"/>
  <c r="S157" i="5"/>
  <c r="W157" i="5"/>
  <c r="U157" i="5"/>
  <c r="A151" i="5"/>
  <c r="R156" i="5"/>
  <c r="T156" i="5" l="1"/>
  <c r="Z156" i="5"/>
  <c r="Y156" i="5"/>
  <c r="X156" i="5"/>
  <c r="V156" i="5"/>
  <c r="S156" i="5"/>
  <c r="U156" i="5"/>
  <c r="W156" i="5"/>
  <c r="A150" i="5"/>
  <c r="R155" i="5"/>
  <c r="Z155" i="5" l="1"/>
  <c r="Y155" i="5"/>
  <c r="T155" i="5"/>
  <c r="X155" i="5"/>
  <c r="V155" i="5"/>
  <c r="S155" i="5"/>
  <c r="W155" i="5"/>
  <c r="U155" i="5"/>
  <c r="A149" i="5"/>
  <c r="R154" i="5"/>
  <c r="Z154" i="5" l="1"/>
  <c r="Y154" i="5"/>
  <c r="T154" i="5"/>
  <c r="X154" i="5"/>
  <c r="V154" i="5"/>
  <c r="U154" i="5"/>
  <c r="S154" i="5"/>
  <c r="W154" i="5"/>
  <c r="R153" i="5"/>
  <c r="A148" i="5"/>
  <c r="Y153" i="5" l="1"/>
  <c r="T153" i="5"/>
  <c r="Z153" i="5"/>
  <c r="X153" i="5"/>
  <c r="V153" i="5"/>
  <c r="S153" i="5"/>
  <c r="W153" i="5"/>
  <c r="U153" i="5"/>
  <c r="A147" i="5"/>
  <c r="R152" i="5"/>
  <c r="Y152" i="5" l="1"/>
  <c r="T152" i="5"/>
  <c r="Z152" i="5"/>
  <c r="X152" i="5"/>
  <c r="V152" i="5"/>
  <c r="S152" i="5"/>
  <c r="U152" i="5"/>
  <c r="W152" i="5"/>
  <c r="A146" i="5"/>
  <c r="R151" i="5"/>
  <c r="Z151" i="5" l="1"/>
  <c r="Y151" i="5"/>
  <c r="X151" i="5"/>
  <c r="T151" i="5"/>
  <c r="V151" i="5"/>
  <c r="S151" i="5"/>
  <c r="U151" i="5"/>
  <c r="W151" i="5"/>
  <c r="R150" i="5"/>
  <c r="A145" i="5"/>
  <c r="Z150" i="5" l="1"/>
  <c r="Y150" i="5"/>
  <c r="T150" i="5"/>
  <c r="X150" i="5"/>
  <c r="V150" i="5"/>
  <c r="S150" i="5"/>
  <c r="W150" i="5"/>
  <c r="U150" i="5"/>
  <c r="A144" i="5"/>
  <c r="R149" i="5"/>
  <c r="Z149" i="5" l="1"/>
  <c r="Y149" i="5"/>
  <c r="X149" i="5"/>
  <c r="V149" i="5"/>
  <c r="T149" i="5"/>
  <c r="S149" i="5"/>
  <c r="W149" i="5"/>
  <c r="U149" i="5"/>
  <c r="R148" i="5"/>
  <c r="A143" i="5"/>
  <c r="Y148" i="5" l="1"/>
  <c r="T148" i="5"/>
  <c r="Z148" i="5"/>
  <c r="X148" i="5"/>
  <c r="V148" i="5"/>
  <c r="S148" i="5"/>
  <c r="U148" i="5"/>
  <c r="W148" i="5"/>
  <c r="A142" i="5"/>
  <c r="R147" i="5"/>
  <c r="Y147" i="5" l="1"/>
  <c r="T147" i="5"/>
  <c r="Z147" i="5"/>
  <c r="X147" i="5"/>
  <c r="V147" i="5"/>
  <c r="S147" i="5"/>
  <c r="U147" i="5"/>
  <c r="W147" i="5"/>
  <c r="R146" i="5"/>
  <c r="A141" i="5"/>
  <c r="T146" i="5" l="1"/>
  <c r="Z146" i="5"/>
  <c r="Y146" i="5"/>
  <c r="X146" i="5"/>
  <c r="V146" i="5"/>
  <c r="S146" i="5"/>
  <c r="U146" i="5"/>
  <c r="W146" i="5"/>
  <c r="A140" i="5"/>
  <c r="R145" i="5"/>
  <c r="Z145" i="5" l="1"/>
  <c r="Y145" i="5"/>
  <c r="X145" i="5"/>
  <c r="T145" i="5"/>
  <c r="V145" i="5"/>
  <c r="S145" i="5"/>
  <c r="W145" i="5"/>
  <c r="U145" i="5"/>
  <c r="A139" i="5"/>
  <c r="R144" i="5"/>
  <c r="Z144" i="5" l="1"/>
  <c r="Y144" i="5"/>
  <c r="T144" i="5"/>
  <c r="V144" i="5"/>
  <c r="X144" i="5"/>
  <c r="U144" i="5"/>
  <c r="S144" i="5"/>
  <c r="W144" i="5"/>
  <c r="R143" i="5"/>
  <c r="A138" i="5"/>
  <c r="Z143" i="5" l="1"/>
  <c r="Y143" i="5"/>
  <c r="T143" i="5"/>
  <c r="X143" i="5"/>
  <c r="V143" i="5"/>
  <c r="S143" i="5"/>
  <c r="W143" i="5"/>
  <c r="U143" i="5"/>
  <c r="A137" i="5"/>
  <c r="R142" i="5"/>
  <c r="Y142" i="5" l="1"/>
  <c r="Z142" i="5"/>
  <c r="T142" i="5"/>
  <c r="V142" i="5"/>
  <c r="X142" i="5"/>
  <c r="S142" i="5"/>
  <c r="W142" i="5"/>
  <c r="U142" i="5"/>
  <c r="A136" i="5"/>
  <c r="R141" i="5"/>
  <c r="T141" i="5" l="1"/>
  <c r="Z141" i="5"/>
  <c r="Y141" i="5"/>
  <c r="X141" i="5"/>
  <c r="V141" i="5"/>
  <c r="S141" i="5"/>
  <c r="U141" i="5"/>
  <c r="W141" i="5"/>
  <c r="A135" i="5"/>
  <c r="R140" i="5"/>
  <c r="Z140" i="5" l="1"/>
  <c r="Y140" i="5"/>
  <c r="X140" i="5"/>
  <c r="T140" i="5"/>
  <c r="V140" i="5"/>
  <c r="S140" i="5"/>
  <c r="W140" i="5"/>
  <c r="U140" i="5"/>
  <c r="R139" i="5"/>
  <c r="A134" i="5"/>
  <c r="Y139" i="5" l="1"/>
  <c r="Z139" i="5"/>
  <c r="T139" i="5"/>
  <c r="X139" i="5"/>
  <c r="V139" i="5"/>
  <c r="S139" i="5"/>
  <c r="U139" i="5"/>
  <c r="W139" i="5"/>
  <c r="A133" i="5"/>
  <c r="R138" i="5"/>
  <c r="Y138" i="5" l="1"/>
  <c r="Z138" i="5"/>
  <c r="T138" i="5"/>
  <c r="X138" i="5"/>
  <c r="V138" i="5"/>
  <c r="U138" i="5"/>
  <c r="S138" i="5"/>
  <c r="W138" i="5"/>
  <c r="A132" i="5"/>
  <c r="R137" i="5"/>
  <c r="Z137" i="5" l="1"/>
  <c r="Y137" i="5"/>
  <c r="T137" i="5"/>
  <c r="X137" i="5"/>
  <c r="V137" i="5"/>
  <c r="S137" i="5"/>
  <c r="U137" i="5"/>
  <c r="W137" i="5"/>
  <c r="A131" i="5"/>
  <c r="R136" i="5"/>
  <c r="Z136" i="5" l="1"/>
  <c r="Y136" i="5"/>
  <c r="V136" i="5"/>
  <c r="X136" i="5"/>
  <c r="T136" i="5"/>
  <c r="S136" i="5"/>
  <c r="W136" i="5"/>
  <c r="U136" i="5"/>
  <c r="R135" i="5"/>
  <c r="A130" i="5"/>
  <c r="Z135" i="5" l="1"/>
  <c r="Y135" i="5"/>
  <c r="T135" i="5"/>
  <c r="X135" i="5"/>
  <c r="V135" i="5"/>
  <c r="S135" i="5"/>
  <c r="U135" i="5"/>
  <c r="W135" i="5"/>
  <c r="A129" i="5"/>
  <c r="R134" i="5"/>
  <c r="Z134" i="5" l="1"/>
  <c r="Y134" i="5"/>
  <c r="X134" i="5"/>
  <c r="T134" i="5"/>
  <c r="V134" i="5"/>
  <c r="S134" i="5"/>
  <c r="W134" i="5"/>
  <c r="U134" i="5"/>
  <c r="A128" i="5"/>
  <c r="R133" i="5"/>
  <c r="Y133" i="5" l="1"/>
  <c r="Z133" i="5"/>
  <c r="T133" i="5"/>
  <c r="X133" i="5"/>
  <c r="V133" i="5"/>
  <c r="U133" i="5"/>
  <c r="S133" i="5"/>
  <c r="W133" i="5"/>
  <c r="A127" i="5"/>
  <c r="R132" i="5"/>
  <c r="Y132" i="5" l="1"/>
  <c r="T132" i="5"/>
  <c r="Z132" i="5"/>
  <c r="X132" i="5"/>
  <c r="V132" i="5"/>
  <c r="U132" i="5"/>
  <c r="S132" i="5"/>
  <c r="W132" i="5"/>
  <c r="R131" i="5"/>
  <c r="A126" i="5"/>
  <c r="Y131" i="5" l="1"/>
  <c r="Z131" i="5"/>
  <c r="T131" i="5"/>
  <c r="X131" i="5"/>
  <c r="V131" i="5"/>
  <c r="S131" i="5"/>
  <c r="U131" i="5"/>
  <c r="W131" i="5"/>
  <c r="A125" i="5"/>
  <c r="R130" i="5"/>
  <c r="Z130" i="5" l="1"/>
  <c r="Y130" i="5"/>
  <c r="V130" i="5"/>
  <c r="X130" i="5"/>
  <c r="T130" i="5"/>
  <c r="S130" i="5"/>
  <c r="U130" i="5"/>
  <c r="W130" i="5"/>
  <c r="A124" i="5"/>
  <c r="R129" i="5"/>
  <c r="Z129" i="5" l="1"/>
  <c r="Y129" i="5"/>
  <c r="T129" i="5"/>
  <c r="V129" i="5"/>
  <c r="X129" i="5"/>
  <c r="S129" i="5"/>
  <c r="W129" i="5"/>
  <c r="U129" i="5"/>
  <c r="A123" i="5"/>
  <c r="R128" i="5"/>
  <c r="T128" i="5" l="1"/>
  <c r="Y128" i="5"/>
  <c r="Z128" i="5"/>
  <c r="X128" i="5"/>
  <c r="V128" i="5"/>
  <c r="S128" i="5"/>
  <c r="W128" i="5"/>
  <c r="U128" i="5"/>
  <c r="R127" i="5"/>
  <c r="A122" i="5"/>
  <c r="Z127" i="5" l="1"/>
  <c r="Y127" i="5"/>
  <c r="X127" i="5"/>
  <c r="T127" i="5"/>
  <c r="V127" i="5"/>
  <c r="U127" i="5"/>
  <c r="S127" i="5"/>
  <c r="W127" i="5"/>
  <c r="R126" i="5"/>
  <c r="A121" i="5"/>
  <c r="T126" i="5" l="1"/>
  <c r="Z126" i="5"/>
  <c r="Y126" i="5"/>
  <c r="X126" i="5"/>
  <c r="V126" i="5"/>
  <c r="S126" i="5"/>
  <c r="W126" i="5"/>
  <c r="U126" i="5"/>
  <c r="A120" i="5"/>
  <c r="R125" i="5"/>
  <c r="Z125" i="5" l="1"/>
  <c r="Y125" i="5"/>
  <c r="X125" i="5"/>
  <c r="T125" i="5"/>
  <c r="V125" i="5"/>
  <c r="S125" i="5"/>
  <c r="U125" i="5"/>
  <c r="W125" i="5"/>
  <c r="A119" i="5"/>
  <c r="R124" i="5"/>
  <c r="Z124" i="5" l="1"/>
  <c r="Y124" i="5"/>
  <c r="T124" i="5"/>
  <c r="V124" i="5"/>
  <c r="X124" i="5"/>
  <c r="S124" i="5"/>
  <c r="U124" i="5"/>
  <c r="W124" i="5"/>
  <c r="R123" i="5"/>
  <c r="A118" i="5"/>
  <c r="Z123" i="5" l="1"/>
  <c r="Y123" i="5"/>
  <c r="X123" i="5"/>
  <c r="T123" i="5"/>
  <c r="V123" i="5"/>
  <c r="S123" i="5"/>
  <c r="U123" i="5"/>
  <c r="W123" i="5"/>
  <c r="R122" i="5"/>
  <c r="A117" i="5"/>
  <c r="Y122" i="5" l="1"/>
  <c r="T122" i="5"/>
  <c r="Z122" i="5"/>
  <c r="X122" i="5"/>
  <c r="V122" i="5"/>
  <c r="S122" i="5"/>
  <c r="W122" i="5"/>
  <c r="U122" i="5"/>
  <c r="A116" i="5"/>
  <c r="R121" i="5"/>
  <c r="T121" i="5" l="1"/>
  <c r="Z121" i="5"/>
  <c r="X121" i="5"/>
  <c r="Y121" i="5"/>
  <c r="V121" i="5"/>
  <c r="S121" i="5"/>
  <c r="U121" i="5"/>
  <c r="W121" i="5"/>
  <c r="A115" i="5"/>
  <c r="R120" i="5"/>
  <c r="Z120" i="5" l="1"/>
  <c r="Y120" i="5"/>
  <c r="X120" i="5"/>
  <c r="T120" i="5"/>
  <c r="V120" i="5"/>
  <c r="S120" i="5"/>
  <c r="W120" i="5"/>
  <c r="U120" i="5"/>
  <c r="A114" i="5"/>
  <c r="R119" i="5"/>
  <c r="Y119" i="5" l="1"/>
  <c r="Z119" i="5"/>
  <c r="X119" i="5"/>
  <c r="T119" i="5"/>
  <c r="V119" i="5"/>
  <c r="S119" i="5"/>
  <c r="U119" i="5"/>
  <c r="W119" i="5"/>
  <c r="R118" i="5"/>
  <c r="A113" i="5"/>
  <c r="Z118" i="5" l="1"/>
  <c r="Y118" i="5"/>
  <c r="X118" i="5"/>
  <c r="T118" i="5"/>
  <c r="V118" i="5"/>
  <c r="S118" i="5"/>
  <c r="U118" i="5"/>
  <c r="W118" i="5"/>
  <c r="R117" i="5"/>
  <c r="A112" i="5"/>
  <c r="Z117" i="5" l="1"/>
  <c r="Y117" i="5"/>
  <c r="T117" i="5"/>
  <c r="X117" i="5"/>
  <c r="V117" i="5"/>
  <c r="S117" i="5"/>
  <c r="W117" i="5"/>
  <c r="U117" i="5"/>
  <c r="R116" i="5"/>
  <c r="A111" i="5"/>
  <c r="Y116" i="5" l="1"/>
  <c r="T116" i="5"/>
  <c r="X116" i="5"/>
  <c r="Z116" i="5"/>
  <c r="V116" i="5"/>
  <c r="S116" i="5"/>
  <c r="U116" i="5"/>
  <c r="W116" i="5"/>
  <c r="A110" i="5"/>
  <c r="R115" i="5"/>
  <c r="Z115" i="5" l="1"/>
  <c r="Y115" i="5"/>
  <c r="T115" i="5"/>
  <c r="X115" i="5"/>
  <c r="V115" i="5"/>
  <c r="S115" i="5"/>
  <c r="W115" i="5"/>
  <c r="U115" i="5"/>
  <c r="R114" i="5"/>
  <c r="A109" i="5"/>
  <c r="T114" i="5" l="1"/>
  <c r="Y114" i="5"/>
  <c r="Z114" i="5"/>
  <c r="X114" i="5"/>
  <c r="V114" i="5"/>
  <c r="S114" i="5"/>
  <c r="W114" i="5"/>
  <c r="U114" i="5"/>
  <c r="A108" i="5"/>
  <c r="R113" i="5"/>
  <c r="T113" i="5" l="1"/>
  <c r="Z113" i="5"/>
  <c r="Y113" i="5"/>
  <c r="V113" i="5"/>
  <c r="X113" i="5"/>
  <c r="S113" i="5"/>
  <c r="W113" i="5"/>
  <c r="U113" i="5"/>
  <c r="A107" i="5"/>
  <c r="R112" i="5"/>
  <c r="Y112" i="5" l="1"/>
  <c r="T112" i="5"/>
  <c r="Z112" i="5"/>
  <c r="V112" i="5"/>
  <c r="X112" i="5"/>
  <c r="S112" i="5"/>
  <c r="W112" i="5"/>
  <c r="U112" i="5"/>
  <c r="R111" i="5"/>
  <c r="A106" i="5"/>
  <c r="Y111" i="5" l="1"/>
  <c r="Z111" i="5"/>
  <c r="T111" i="5"/>
  <c r="X111" i="5"/>
  <c r="V111" i="5"/>
  <c r="S111" i="5"/>
  <c r="U111" i="5"/>
  <c r="W111" i="5"/>
  <c r="R110" i="5"/>
  <c r="A105" i="5"/>
  <c r="Y110" i="5" l="1"/>
  <c r="Z110" i="5"/>
  <c r="T110" i="5"/>
  <c r="X110" i="5"/>
  <c r="V110" i="5"/>
  <c r="S110" i="5"/>
  <c r="W110" i="5"/>
  <c r="U110" i="5"/>
  <c r="R109" i="5"/>
  <c r="A104" i="5"/>
  <c r="Y109" i="5" l="1"/>
  <c r="Z109" i="5"/>
  <c r="X109" i="5"/>
  <c r="V109" i="5"/>
  <c r="T109" i="5"/>
  <c r="U109" i="5"/>
  <c r="S109" i="5"/>
  <c r="W109" i="5"/>
  <c r="A103" i="5"/>
  <c r="R108" i="5"/>
  <c r="Z108" i="5" l="1"/>
  <c r="Y108" i="5"/>
  <c r="T108" i="5"/>
  <c r="X108" i="5"/>
  <c r="V108" i="5"/>
  <c r="S108" i="5"/>
  <c r="W108" i="5"/>
  <c r="U108" i="5"/>
  <c r="R107" i="5"/>
  <c r="A102" i="5"/>
  <c r="Z107" i="5" l="1"/>
  <c r="Y107" i="5"/>
  <c r="T107" i="5"/>
  <c r="X107" i="5"/>
  <c r="V107" i="5"/>
  <c r="S107" i="5"/>
  <c r="W107" i="5"/>
  <c r="U107" i="5"/>
  <c r="R106" i="5"/>
  <c r="A101" i="5"/>
  <c r="Y106" i="5" l="1"/>
  <c r="T106" i="5"/>
  <c r="X106" i="5"/>
  <c r="Z106" i="5"/>
  <c r="V106" i="5"/>
  <c r="S106" i="5"/>
  <c r="U106" i="5"/>
  <c r="W106" i="5"/>
  <c r="A100" i="5"/>
  <c r="R105" i="5"/>
  <c r="Y105" i="5" l="1"/>
  <c r="T105" i="5"/>
  <c r="Z105" i="5"/>
  <c r="X105" i="5"/>
  <c r="V105" i="5"/>
  <c r="S105" i="5"/>
  <c r="U105" i="5"/>
  <c r="W105" i="5"/>
  <c r="A99" i="5"/>
  <c r="R104" i="5"/>
  <c r="Y104" i="5" l="1"/>
  <c r="V104" i="5"/>
  <c r="Z104" i="5"/>
  <c r="T104" i="5"/>
  <c r="X104" i="5"/>
  <c r="S104" i="5"/>
  <c r="W104" i="5"/>
  <c r="U104" i="5"/>
  <c r="R103" i="5"/>
  <c r="A98" i="5"/>
  <c r="T103" i="5" l="1"/>
  <c r="X103" i="5"/>
  <c r="Z103" i="5"/>
  <c r="Y103" i="5"/>
  <c r="V103" i="5"/>
  <c r="U103" i="5"/>
  <c r="S103" i="5"/>
  <c r="W103" i="5"/>
  <c r="R102" i="5"/>
  <c r="A97" i="5"/>
  <c r="Y102" i="5" l="1"/>
  <c r="Z102" i="5"/>
  <c r="X102" i="5"/>
  <c r="T102" i="5"/>
  <c r="V102" i="5"/>
  <c r="S102" i="5"/>
  <c r="W102" i="5"/>
  <c r="U102" i="5"/>
  <c r="A96" i="5"/>
  <c r="R101" i="5"/>
  <c r="Y101" i="5" l="1"/>
  <c r="Z101" i="5"/>
  <c r="T101" i="5"/>
  <c r="X101" i="5"/>
  <c r="V101" i="5"/>
  <c r="U101" i="5"/>
  <c r="S101" i="5"/>
  <c r="W101" i="5"/>
  <c r="A95" i="5"/>
  <c r="R100" i="5"/>
  <c r="Z100" i="5" l="1"/>
  <c r="Y100" i="5"/>
  <c r="X100" i="5"/>
  <c r="V100" i="5"/>
  <c r="T100" i="5"/>
  <c r="W100" i="5"/>
  <c r="U100" i="5"/>
  <c r="S100" i="5"/>
  <c r="R99" i="5"/>
  <c r="A94" i="5"/>
  <c r="Z99" i="5" l="1"/>
  <c r="X99" i="5"/>
  <c r="Y99" i="5"/>
  <c r="T99" i="5"/>
  <c r="V99" i="5"/>
  <c r="S99" i="5"/>
  <c r="U99" i="5"/>
  <c r="W99" i="5"/>
  <c r="R98" i="5"/>
  <c r="A93" i="5"/>
  <c r="T98" i="5" l="1"/>
  <c r="Z98" i="5"/>
  <c r="Y98" i="5"/>
  <c r="X98" i="5"/>
  <c r="V98" i="5"/>
  <c r="S98" i="5"/>
  <c r="U98" i="5"/>
  <c r="W98" i="5"/>
  <c r="R97" i="5"/>
  <c r="A92" i="5"/>
  <c r="Y97" i="5" l="1"/>
  <c r="Z97" i="5"/>
  <c r="T97" i="5"/>
  <c r="X97" i="5"/>
  <c r="V97" i="5"/>
  <c r="S97" i="5"/>
  <c r="U97" i="5"/>
  <c r="W97" i="5"/>
  <c r="R96" i="5"/>
  <c r="A91" i="5"/>
  <c r="Y96" i="5" l="1"/>
  <c r="Z96" i="5"/>
  <c r="T96" i="5"/>
  <c r="V96" i="5"/>
  <c r="X96" i="5"/>
  <c r="S96" i="5"/>
  <c r="W96" i="5"/>
  <c r="U96" i="5"/>
  <c r="R95" i="5"/>
  <c r="A90" i="5"/>
  <c r="Z95" i="5" l="1"/>
  <c r="T95" i="5"/>
  <c r="Y95" i="5"/>
  <c r="V95" i="5"/>
  <c r="X95" i="5"/>
  <c r="U95" i="5"/>
  <c r="S95" i="5"/>
  <c r="W95" i="5"/>
  <c r="R94" i="5"/>
  <c r="A89" i="5"/>
  <c r="Y94" i="5" l="1"/>
  <c r="Z94" i="5"/>
  <c r="X94" i="5"/>
  <c r="T94" i="5"/>
  <c r="V94" i="5"/>
  <c r="S94" i="5"/>
  <c r="U94" i="5"/>
  <c r="W94" i="5"/>
  <c r="R93" i="5"/>
  <c r="A88" i="5"/>
  <c r="X93" i="5" l="1"/>
  <c r="Z93" i="5"/>
  <c r="Y93" i="5"/>
  <c r="T93" i="5"/>
  <c r="V93" i="5"/>
  <c r="S93" i="5"/>
  <c r="W93" i="5"/>
  <c r="U93" i="5"/>
  <c r="R92" i="5"/>
  <c r="A87" i="5"/>
  <c r="Z92" i="5" l="1"/>
  <c r="T92" i="5"/>
  <c r="Y92" i="5"/>
  <c r="X92" i="5"/>
  <c r="V92" i="5"/>
  <c r="U92" i="5"/>
  <c r="S92" i="5"/>
  <c r="W92" i="5"/>
  <c r="R91" i="5"/>
  <c r="A86" i="5"/>
  <c r="Z91" i="5" l="1"/>
  <c r="Y91" i="5"/>
  <c r="X91" i="5"/>
  <c r="T91" i="5"/>
  <c r="V91" i="5"/>
  <c r="S91" i="5"/>
  <c r="U91" i="5"/>
  <c r="W91" i="5"/>
  <c r="R90" i="5"/>
  <c r="A85" i="5"/>
  <c r="Z90" i="5" l="1"/>
  <c r="Y90" i="5"/>
  <c r="T90" i="5"/>
  <c r="X90" i="5"/>
  <c r="V90" i="5"/>
  <c r="S90" i="5"/>
  <c r="W90" i="5"/>
  <c r="U90" i="5"/>
  <c r="R89" i="5"/>
  <c r="A84" i="5"/>
  <c r="Y89" i="5" l="1"/>
  <c r="Z89" i="5"/>
  <c r="X89" i="5"/>
  <c r="T89" i="5"/>
  <c r="V89" i="5"/>
  <c r="S89" i="5"/>
  <c r="W89" i="5"/>
  <c r="U89" i="5"/>
  <c r="R88" i="5"/>
  <c r="A83" i="5"/>
  <c r="Z88" i="5" l="1"/>
  <c r="T88" i="5"/>
  <c r="Y88" i="5"/>
  <c r="V88" i="5"/>
  <c r="X88" i="5"/>
  <c r="S88" i="5"/>
  <c r="U88" i="5"/>
  <c r="W88" i="5"/>
  <c r="A82" i="5"/>
  <c r="R87" i="5"/>
  <c r="T87" i="5" l="1"/>
  <c r="Z87" i="5"/>
  <c r="Y87" i="5"/>
  <c r="X87" i="5"/>
  <c r="V87" i="5"/>
  <c r="S87" i="5"/>
  <c r="W87" i="5"/>
  <c r="U87" i="5"/>
  <c r="R86" i="5"/>
  <c r="A81" i="5"/>
  <c r="Z86" i="5" l="1"/>
  <c r="T86" i="5"/>
  <c r="Y86" i="5"/>
  <c r="V86" i="5"/>
  <c r="X86" i="5"/>
  <c r="S86" i="5"/>
  <c r="U86" i="5"/>
  <c r="W86" i="5"/>
  <c r="R85" i="5"/>
  <c r="A80" i="5"/>
  <c r="Z85" i="5" l="1"/>
  <c r="Y85" i="5"/>
  <c r="T85" i="5"/>
  <c r="X85" i="5"/>
  <c r="V85" i="5"/>
  <c r="S85" i="5"/>
  <c r="W85" i="5"/>
  <c r="U85" i="5"/>
  <c r="R84" i="5"/>
  <c r="A79" i="5"/>
  <c r="Y84" i="5" l="1"/>
  <c r="T84" i="5"/>
  <c r="Z84" i="5"/>
  <c r="V84" i="5"/>
  <c r="X84" i="5"/>
  <c r="S84" i="5"/>
  <c r="W84" i="5"/>
  <c r="U84" i="5"/>
  <c r="A78" i="5"/>
  <c r="R83" i="5"/>
  <c r="T83" i="5" l="1"/>
  <c r="Y83" i="5"/>
  <c r="X83" i="5"/>
  <c r="Z83" i="5"/>
  <c r="V83" i="5"/>
  <c r="S83" i="5"/>
  <c r="W83" i="5"/>
  <c r="U83" i="5"/>
  <c r="R82" i="5"/>
  <c r="A77" i="5"/>
  <c r="Z82" i="5" l="1"/>
  <c r="Y82" i="5"/>
  <c r="T82" i="5"/>
  <c r="X82" i="5"/>
  <c r="V82" i="5"/>
  <c r="S82" i="5"/>
  <c r="W82" i="5"/>
  <c r="U82" i="5"/>
  <c r="R81" i="5"/>
  <c r="A76" i="5"/>
  <c r="Z81" i="5" l="1"/>
  <c r="Y81" i="5"/>
  <c r="V81" i="5"/>
  <c r="T81" i="5"/>
  <c r="X81" i="5"/>
  <c r="S81" i="5"/>
  <c r="U81" i="5"/>
  <c r="W81" i="5"/>
  <c r="R80" i="5"/>
  <c r="A75" i="5"/>
  <c r="Y80" i="5" l="1"/>
  <c r="Z80" i="5"/>
  <c r="T80" i="5"/>
  <c r="X80" i="5"/>
  <c r="V80" i="5"/>
  <c r="S80" i="5"/>
  <c r="U80" i="5"/>
  <c r="W80" i="5"/>
  <c r="A74" i="5"/>
  <c r="R79" i="5"/>
  <c r="Y79" i="5" l="1"/>
  <c r="Z79" i="5"/>
  <c r="T79" i="5"/>
  <c r="X79" i="5"/>
  <c r="V79" i="5"/>
  <c r="W79" i="5"/>
  <c r="S79" i="5"/>
  <c r="U79" i="5"/>
  <c r="R78" i="5"/>
  <c r="A73" i="5"/>
  <c r="Z78" i="5" l="1"/>
  <c r="T78" i="5"/>
  <c r="Y78" i="5"/>
  <c r="X78" i="5"/>
  <c r="V78" i="5"/>
  <c r="S78" i="5"/>
  <c r="W78" i="5"/>
  <c r="U78" i="5"/>
  <c r="R77" i="5"/>
  <c r="A72" i="5"/>
  <c r="Z77" i="5" l="1"/>
  <c r="Y77" i="5"/>
  <c r="T77" i="5"/>
  <c r="X77" i="5"/>
  <c r="V77" i="5"/>
  <c r="U77" i="5"/>
  <c r="S77" i="5"/>
  <c r="W77" i="5"/>
  <c r="R76" i="5"/>
  <c r="A71" i="5"/>
  <c r="T76" i="5" l="1"/>
  <c r="Y76" i="5"/>
  <c r="Z76" i="5"/>
  <c r="X76" i="5"/>
  <c r="V76" i="5"/>
  <c r="S76" i="5"/>
  <c r="W76" i="5"/>
  <c r="U76" i="5"/>
  <c r="A70" i="5"/>
  <c r="R75" i="5"/>
  <c r="Y75" i="5" l="1"/>
  <c r="Z75" i="5"/>
  <c r="T75" i="5"/>
  <c r="V75" i="5"/>
  <c r="X75" i="5"/>
  <c r="S75" i="5"/>
  <c r="W75" i="5"/>
  <c r="U75" i="5"/>
  <c r="R74" i="5"/>
  <c r="A69" i="5"/>
  <c r="Z74" i="5" l="1"/>
  <c r="T74" i="5"/>
  <c r="Y74" i="5"/>
  <c r="X74" i="5"/>
  <c r="V74" i="5"/>
  <c r="U74" i="5"/>
  <c r="S74" i="5"/>
  <c r="W74" i="5"/>
  <c r="R73" i="5"/>
  <c r="A68" i="5"/>
  <c r="Z73" i="5" l="1"/>
  <c r="Y73" i="5"/>
  <c r="X73" i="5"/>
  <c r="T73" i="5"/>
  <c r="V73" i="5"/>
  <c r="S73" i="5"/>
  <c r="W73" i="5"/>
  <c r="U73" i="5"/>
  <c r="R72" i="5"/>
  <c r="A67" i="5"/>
  <c r="Z72" i="5" l="1"/>
  <c r="V72" i="5"/>
  <c r="Y72" i="5"/>
  <c r="T72" i="5"/>
  <c r="X72" i="5"/>
  <c r="S72" i="5"/>
  <c r="W72" i="5"/>
  <c r="U72" i="5"/>
  <c r="A66" i="5"/>
  <c r="R71" i="5"/>
  <c r="T71" i="5" l="1"/>
  <c r="Z71" i="5"/>
  <c r="Y71" i="5"/>
  <c r="X71" i="5"/>
  <c r="V71" i="5"/>
  <c r="U71" i="5"/>
  <c r="S71" i="5"/>
  <c r="W71" i="5"/>
  <c r="R70" i="5"/>
  <c r="A65" i="5"/>
  <c r="Z70" i="5" l="1"/>
  <c r="Y70" i="5"/>
  <c r="X70" i="5"/>
  <c r="T70" i="5"/>
  <c r="V70" i="5"/>
  <c r="S70" i="5"/>
  <c r="U70" i="5"/>
  <c r="W70" i="5"/>
  <c r="R69" i="5"/>
  <c r="A64" i="5"/>
  <c r="Y69" i="5" l="1"/>
  <c r="Z69" i="5"/>
  <c r="X69" i="5"/>
  <c r="T69" i="5"/>
  <c r="V69" i="5"/>
  <c r="U69" i="5"/>
  <c r="S69" i="5"/>
  <c r="W69" i="5"/>
  <c r="R68" i="5"/>
  <c r="A63" i="5"/>
  <c r="Y68" i="5" l="1"/>
  <c r="Z68" i="5"/>
  <c r="T68" i="5"/>
  <c r="X68" i="5"/>
  <c r="V68" i="5"/>
  <c r="U68" i="5"/>
  <c r="S68" i="5"/>
  <c r="W68" i="5"/>
  <c r="A62" i="5"/>
  <c r="R67" i="5"/>
  <c r="Y67" i="5" l="1"/>
  <c r="T67" i="5"/>
  <c r="Z67" i="5"/>
  <c r="X67" i="5"/>
  <c r="V67" i="5"/>
  <c r="S67" i="5"/>
  <c r="W67" i="5"/>
  <c r="U67" i="5"/>
  <c r="R66" i="5"/>
  <c r="A61" i="5"/>
  <c r="Z66" i="5" l="1"/>
  <c r="Y66" i="5"/>
  <c r="T66" i="5"/>
  <c r="X66" i="5"/>
  <c r="V66" i="5"/>
  <c r="S66" i="5"/>
  <c r="U66" i="5"/>
  <c r="W66" i="5"/>
  <c r="R65" i="5"/>
  <c r="A60" i="5"/>
  <c r="Z65" i="5" l="1"/>
  <c r="Y65" i="5"/>
  <c r="T65" i="5"/>
  <c r="X65" i="5"/>
  <c r="V65" i="5"/>
  <c r="S65" i="5"/>
  <c r="U65" i="5"/>
  <c r="W65" i="5"/>
  <c r="R64" i="5"/>
  <c r="A59" i="5"/>
  <c r="Y64" i="5" l="1"/>
  <c r="Z64" i="5"/>
  <c r="T64" i="5"/>
  <c r="X64" i="5"/>
  <c r="V64" i="5"/>
  <c r="S64" i="5"/>
  <c r="W64" i="5"/>
  <c r="U64" i="5"/>
  <c r="A58" i="5"/>
  <c r="R63" i="5"/>
  <c r="Z63" i="5" l="1"/>
  <c r="Y63" i="5"/>
  <c r="X63" i="5"/>
  <c r="T63" i="5"/>
  <c r="V63" i="5"/>
  <c r="U63" i="5"/>
  <c r="S63" i="5"/>
  <c r="W63" i="5"/>
  <c r="R62" i="5"/>
  <c r="A57" i="5"/>
  <c r="Z62" i="5" l="1"/>
  <c r="Y62" i="5"/>
  <c r="T62" i="5"/>
  <c r="V62" i="5"/>
  <c r="X62" i="5"/>
  <c r="S62" i="5"/>
  <c r="W62" i="5"/>
  <c r="U62" i="5"/>
  <c r="R61" i="5"/>
  <c r="A56" i="5"/>
  <c r="Z61" i="5" l="1"/>
  <c r="X61" i="5"/>
  <c r="T61" i="5"/>
  <c r="Y61" i="5"/>
  <c r="V61" i="5"/>
  <c r="S61" i="5"/>
  <c r="W61" i="5"/>
  <c r="U61" i="5"/>
  <c r="R60" i="5"/>
  <c r="A55" i="5"/>
  <c r="Z60" i="5" l="1"/>
  <c r="Y60" i="5"/>
  <c r="X60" i="5"/>
  <c r="T60" i="5"/>
  <c r="V60" i="5"/>
  <c r="S60" i="5"/>
  <c r="U60" i="5"/>
  <c r="W60" i="5"/>
  <c r="A54" i="5"/>
  <c r="R59" i="5"/>
  <c r="Z59" i="5" l="1"/>
  <c r="Y59" i="5"/>
  <c r="T59" i="5"/>
  <c r="V59" i="5"/>
  <c r="X59" i="5"/>
  <c r="S59" i="5"/>
  <c r="U59" i="5"/>
  <c r="W59" i="5"/>
  <c r="R58" i="5"/>
  <c r="A53" i="5"/>
  <c r="T58" i="5" l="1"/>
  <c r="Z58" i="5"/>
  <c r="Y58" i="5"/>
  <c r="X58" i="5"/>
  <c r="V58" i="5"/>
  <c r="S58" i="5"/>
  <c r="U58" i="5"/>
  <c r="W58" i="5"/>
  <c r="R57" i="5"/>
  <c r="A52" i="5"/>
  <c r="Y57" i="5" l="1"/>
  <c r="T57" i="5"/>
  <c r="Z57" i="5"/>
  <c r="X57" i="5"/>
  <c r="V57" i="5"/>
  <c r="W57" i="5"/>
  <c r="S57" i="5"/>
  <c r="U57" i="5"/>
  <c r="R56" i="5"/>
  <c r="A51" i="5"/>
  <c r="Y56" i="5" l="1"/>
  <c r="Z56" i="5"/>
  <c r="T56" i="5"/>
  <c r="X56" i="5"/>
  <c r="V56" i="5"/>
  <c r="S56" i="5"/>
  <c r="U56" i="5"/>
  <c r="W56" i="5"/>
  <c r="R55" i="5"/>
  <c r="A50" i="5"/>
  <c r="Y55" i="5" l="1"/>
  <c r="Z55" i="5"/>
  <c r="T55" i="5"/>
  <c r="X55" i="5"/>
  <c r="V55" i="5"/>
  <c r="S55" i="5"/>
  <c r="W55" i="5"/>
  <c r="U55" i="5"/>
  <c r="R54" i="5"/>
  <c r="A49" i="5"/>
  <c r="Z54" i="5" l="1"/>
  <c r="Y54" i="5"/>
  <c r="T54" i="5"/>
  <c r="X54" i="5"/>
  <c r="V54" i="5"/>
  <c r="S54" i="5"/>
  <c r="W54" i="5"/>
  <c r="U54" i="5"/>
  <c r="R53" i="5"/>
  <c r="A48" i="5"/>
  <c r="Z53" i="5" l="1"/>
  <c r="T53" i="5"/>
  <c r="Y53" i="5"/>
  <c r="X53" i="5"/>
  <c r="V53" i="5"/>
  <c r="S53" i="5"/>
  <c r="U53" i="5"/>
  <c r="W53" i="5"/>
  <c r="R52" i="5"/>
  <c r="A47" i="5"/>
  <c r="Y52" i="5" l="1"/>
  <c r="T52" i="5"/>
  <c r="X52" i="5"/>
  <c r="Z52" i="5"/>
  <c r="V52" i="5"/>
  <c r="S52" i="5"/>
  <c r="W52" i="5"/>
  <c r="U52" i="5"/>
  <c r="R51" i="5"/>
  <c r="A46" i="5"/>
  <c r="Z51" i="5" l="1"/>
  <c r="Y51" i="5"/>
  <c r="T51" i="5"/>
  <c r="X51" i="5"/>
  <c r="V51" i="5"/>
  <c r="S51" i="5"/>
  <c r="U51" i="5"/>
  <c r="W51" i="5"/>
  <c r="A45" i="5"/>
  <c r="R50" i="5"/>
  <c r="Y50" i="5" l="1"/>
  <c r="Z50" i="5"/>
  <c r="T50" i="5"/>
  <c r="X50" i="5"/>
  <c r="V50" i="5"/>
  <c r="S50" i="5"/>
  <c r="W50" i="5"/>
  <c r="U50" i="5"/>
  <c r="A44" i="5"/>
  <c r="R49" i="5"/>
  <c r="Y49" i="5" l="1"/>
  <c r="Z49" i="5"/>
  <c r="T49" i="5"/>
  <c r="V49" i="5"/>
  <c r="X49" i="5"/>
  <c r="W49" i="5"/>
  <c r="S49" i="5"/>
  <c r="U49" i="5"/>
  <c r="R48" i="5"/>
  <c r="A43" i="5"/>
  <c r="Y48" i="5" l="1"/>
  <c r="X48" i="5"/>
  <c r="T48" i="5"/>
  <c r="Z48" i="5"/>
  <c r="V48" i="5"/>
  <c r="S48" i="5"/>
  <c r="U48" i="5"/>
  <c r="W48" i="5"/>
  <c r="R47" i="5"/>
  <c r="A42" i="5"/>
  <c r="Z47" i="5" l="1"/>
  <c r="Y47" i="5"/>
  <c r="X47" i="5"/>
  <c r="T47" i="5"/>
  <c r="V47" i="5"/>
  <c r="S47" i="5"/>
  <c r="W47" i="5"/>
  <c r="U47" i="5"/>
  <c r="A41" i="5"/>
  <c r="R46" i="5"/>
  <c r="Z46" i="5" l="1"/>
  <c r="Y46" i="5"/>
  <c r="T46" i="5"/>
  <c r="X46" i="5"/>
  <c r="V46" i="5"/>
  <c r="S46" i="5"/>
  <c r="U46" i="5"/>
  <c r="W46" i="5"/>
  <c r="A40" i="5"/>
  <c r="R45" i="5"/>
  <c r="Z45" i="5" l="1"/>
  <c r="Y45" i="5"/>
  <c r="X45" i="5"/>
  <c r="V45" i="5"/>
  <c r="T45" i="5"/>
  <c r="U45" i="5"/>
  <c r="S45" i="5"/>
  <c r="W45" i="5"/>
  <c r="R44" i="5"/>
  <c r="A38" i="5" s="1"/>
  <c r="A39" i="5"/>
  <c r="Z44" i="5" l="1"/>
  <c r="Y44" i="5"/>
  <c r="T44" i="5"/>
  <c r="X44" i="5"/>
  <c r="V44" i="5"/>
  <c r="S44" i="5"/>
  <c r="W44" i="5"/>
  <c r="U44" i="5"/>
  <c r="R43" i="5"/>
  <c r="A37" i="5" s="1"/>
  <c r="Z43" i="5" l="1"/>
  <c r="Y43" i="5"/>
  <c r="T43" i="5"/>
  <c r="X43" i="5"/>
  <c r="V43" i="5"/>
  <c r="S43" i="5"/>
  <c r="U43" i="5"/>
  <c r="W43" i="5"/>
  <c r="R42" i="5"/>
  <c r="A36" i="5" l="1"/>
  <c r="Y42" i="5"/>
  <c r="Z42" i="5"/>
  <c r="X42" i="5"/>
  <c r="T42" i="5"/>
  <c r="V42" i="5"/>
  <c r="U42" i="5"/>
  <c r="S42" i="5"/>
  <c r="W42" i="5"/>
  <c r="R41" i="5"/>
  <c r="A35" i="5" s="1"/>
  <c r="Y41" i="5" l="1"/>
  <c r="T41" i="5"/>
  <c r="Z41" i="5"/>
  <c r="V41" i="5"/>
  <c r="X41" i="5"/>
  <c r="W41" i="5"/>
  <c r="S41" i="5"/>
  <c r="U41" i="5"/>
  <c r="R40" i="5"/>
  <c r="A34" i="5" s="1"/>
  <c r="Z40" i="5" l="1"/>
  <c r="V40" i="5"/>
  <c r="Y40" i="5"/>
  <c r="T40" i="5"/>
  <c r="X40" i="5"/>
  <c r="S40" i="5"/>
  <c r="U40" i="5"/>
  <c r="W40" i="5"/>
  <c r="R39" i="5"/>
  <c r="R38" i="5" l="1"/>
  <c r="S38" i="5" s="1"/>
  <c r="A33" i="5"/>
  <c r="U38" i="5"/>
  <c r="V38" i="5"/>
  <c r="T38" i="5"/>
  <c r="Z39" i="5"/>
  <c r="T39" i="5"/>
  <c r="Y39" i="5"/>
  <c r="X39" i="5"/>
  <c r="V39" i="5"/>
  <c r="U39" i="5"/>
  <c r="S39" i="5"/>
  <c r="W39" i="5"/>
  <c r="Z38" i="5" l="1"/>
  <c r="W38" i="5"/>
  <c r="X38" i="5"/>
  <c r="Y38" i="5"/>
  <c r="R37" i="5"/>
  <c r="A31" i="5" s="1"/>
  <c r="A32" i="5"/>
  <c r="R36" i="5" l="1"/>
  <c r="A30" i="5" s="1"/>
  <c r="V37" i="5"/>
  <c r="S37" i="5"/>
  <c r="Z37" i="5"/>
  <c r="Y37" i="5"/>
  <c r="W37" i="5"/>
  <c r="U37" i="5"/>
  <c r="X37" i="5"/>
  <c r="T37" i="5"/>
  <c r="R35" i="5" l="1"/>
  <c r="A29" i="5" s="1"/>
  <c r="S36" i="5"/>
  <c r="Y36" i="5"/>
  <c r="W36" i="5"/>
  <c r="V36" i="5"/>
  <c r="U36" i="5"/>
  <c r="Z36" i="5"/>
  <c r="X36" i="5"/>
  <c r="T36" i="5"/>
  <c r="R34" i="5" l="1"/>
  <c r="A28" i="5" s="1"/>
  <c r="Z35" i="5"/>
  <c r="Y35" i="5"/>
  <c r="X35" i="5"/>
  <c r="W35" i="5"/>
  <c r="V35" i="5"/>
  <c r="U35" i="5"/>
  <c r="T35" i="5"/>
  <c r="S35" i="5"/>
  <c r="R33" i="5" l="1"/>
  <c r="A27" i="5" s="1"/>
  <c r="S34" i="5"/>
  <c r="V34" i="5"/>
  <c r="Z34" i="5"/>
  <c r="Y34" i="5"/>
  <c r="X34" i="5"/>
  <c r="W34" i="5"/>
  <c r="U34" i="5"/>
  <c r="T34" i="5"/>
  <c r="R32" i="5" l="1"/>
  <c r="V33" i="5"/>
  <c r="U33" i="5"/>
  <c r="T33" i="5"/>
  <c r="S33" i="5"/>
  <c r="Z33" i="5"/>
  <c r="Y33" i="5"/>
  <c r="X33" i="5"/>
  <c r="W33" i="5"/>
  <c r="R31" i="5" l="1"/>
  <c r="S31" i="5" s="1"/>
  <c r="A26" i="5"/>
  <c r="T31" i="5"/>
  <c r="Y32" i="5"/>
  <c r="Z32" i="5"/>
  <c r="X32" i="5"/>
  <c r="W32" i="5"/>
  <c r="V32" i="5"/>
  <c r="U32" i="5"/>
  <c r="T32" i="5"/>
  <c r="S32" i="5"/>
  <c r="V31" i="5" l="1"/>
  <c r="X31" i="5"/>
  <c r="Z31" i="5"/>
  <c r="U31" i="5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208" i="5" s="1"/>
  <c r="D209" i="5" s="1"/>
  <c r="D210" i="5" s="1"/>
  <c r="D211" i="5" s="1"/>
  <c r="D212" i="5" s="1"/>
  <c r="D213" i="5" s="1"/>
  <c r="D214" i="5" s="1"/>
  <c r="D215" i="5" s="1"/>
  <c r="D216" i="5" s="1"/>
  <c r="D217" i="5" s="1"/>
  <c r="D218" i="5" s="1"/>
  <c r="D219" i="5" s="1"/>
  <c r="D220" i="5" s="1"/>
  <c r="D221" i="5" s="1"/>
  <c r="D222" i="5" s="1"/>
  <c r="D223" i="5" s="1"/>
  <c r="D224" i="5" s="1"/>
  <c r="D225" i="5" s="1"/>
  <c r="D226" i="5" s="1"/>
  <c r="D227" i="5" s="1"/>
  <c r="D228" i="5" s="1"/>
  <c r="D229" i="5" s="1"/>
  <c r="D230" i="5" s="1"/>
  <c r="D231" i="5" s="1"/>
  <c r="D232" i="5" s="1"/>
  <c r="D233" i="5" s="1"/>
  <c r="D234" i="5" s="1"/>
  <c r="D235" i="5" s="1"/>
  <c r="D236" i="5" s="1"/>
  <c r="D237" i="5" s="1"/>
  <c r="D238" i="5" s="1"/>
  <c r="D239" i="5" s="1"/>
  <c r="D240" i="5" s="1"/>
  <c r="D241" i="5" s="1"/>
  <c r="D242" i="5" s="1"/>
  <c r="D243" i="5" s="1"/>
  <c r="D244" i="5" s="1"/>
  <c r="D245" i="5" s="1"/>
  <c r="D246" i="5" s="1"/>
  <c r="D247" i="5" s="1"/>
  <c r="D248" i="5" s="1"/>
  <c r="D249" i="5" s="1"/>
  <c r="D250" i="5" s="1"/>
  <c r="D251" i="5" s="1"/>
  <c r="D252" i="5" s="1"/>
  <c r="D253" i="5" s="1"/>
  <c r="D254" i="5" s="1"/>
  <c r="D255" i="5" s="1"/>
  <c r="D256" i="5" s="1"/>
  <c r="D257" i="5" s="1"/>
  <c r="D258" i="5" s="1"/>
  <c r="D259" i="5" s="1"/>
  <c r="D260" i="5" s="1"/>
  <c r="D261" i="5" s="1"/>
  <c r="D262" i="5" s="1"/>
  <c r="D263" i="5" s="1"/>
  <c r="D264" i="5" s="1"/>
  <c r="D265" i="5" s="1"/>
  <c r="D266" i="5" s="1"/>
  <c r="D267" i="5" s="1"/>
  <c r="D268" i="5" s="1"/>
  <c r="D269" i="5" s="1"/>
  <c r="D270" i="5" s="1"/>
  <c r="D271" i="5" s="1"/>
  <c r="D272" i="5" s="1"/>
  <c r="D273" i="5" s="1"/>
  <c r="D274" i="5" s="1"/>
  <c r="D275" i="5" s="1"/>
  <c r="D276" i="5" s="1"/>
  <c r="D277" i="5" s="1"/>
  <c r="D278" i="5" s="1"/>
  <c r="D279" i="5" s="1"/>
  <c r="D280" i="5" s="1"/>
  <c r="D281" i="5" s="1"/>
  <c r="D282" i="5" s="1"/>
  <c r="D283" i="5" s="1"/>
  <c r="D284" i="5" s="1"/>
  <c r="D285" i="5" s="1"/>
  <c r="D286" i="5" s="1"/>
  <c r="D287" i="5" s="1"/>
  <c r="D288" i="5" s="1"/>
  <c r="D289" i="5" s="1"/>
  <c r="D290" i="5" s="1"/>
  <c r="D291" i="5" s="1"/>
  <c r="D292" i="5" s="1"/>
  <c r="D293" i="5" s="1"/>
  <c r="D294" i="5" s="1"/>
  <c r="D295" i="5" s="1"/>
  <c r="D296" i="5" s="1"/>
  <c r="D297" i="5" s="1"/>
  <c r="D298" i="5" s="1"/>
  <c r="D299" i="5" s="1"/>
  <c r="D300" i="5" s="1"/>
  <c r="D301" i="5" s="1"/>
  <c r="D302" i="5" s="1"/>
  <c r="D303" i="5" s="1"/>
  <c r="D304" i="5" s="1"/>
  <c r="D305" i="5" s="1"/>
  <c r="D306" i="5" s="1"/>
  <c r="D307" i="5" s="1"/>
  <c r="D308" i="5" s="1"/>
  <c r="D309" i="5" s="1"/>
  <c r="D310" i="5" s="1"/>
  <c r="D311" i="5" s="1"/>
  <c r="D312" i="5" s="1"/>
  <c r="D313" i="5" s="1"/>
  <c r="D314" i="5" s="1"/>
  <c r="D315" i="5" s="1"/>
  <c r="D316" i="5" s="1"/>
  <c r="D317" i="5" s="1"/>
  <c r="D318" i="5" s="1"/>
  <c r="D319" i="5" s="1"/>
  <c r="D320" i="5" s="1"/>
  <c r="D321" i="5" s="1"/>
  <c r="D322" i="5" s="1"/>
  <c r="D323" i="5" s="1"/>
  <c r="D324" i="5" s="1"/>
  <c r="D325" i="5" s="1"/>
  <c r="D326" i="5" s="1"/>
  <c r="D327" i="5" s="1"/>
  <c r="D328" i="5" s="1"/>
  <c r="W31" i="5"/>
  <c r="Y31" i="5"/>
  <c r="R30" i="5"/>
  <c r="A24" i="5" s="1"/>
  <c r="A25" i="5"/>
  <c r="B31" i="5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C31" i="5"/>
  <c r="L34" i="5" s="1"/>
  <c r="E31" i="5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F31" i="5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G31" i="5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H31" i="5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H157" i="5" s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197" i="5" s="1"/>
  <c r="H198" i="5" s="1"/>
  <c r="H199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H210" i="5" s="1"/>
  <c r="H211" i="5" s="1"/>
  <c r="H212" i="5" s="1"/>
  <c r="H213" i="5" s="1"/>
  <c r="H214" i="5" s="1"/>
  <c r="H215" i="5" s="1"/>
  <c r="H216" i="5" s="1"/>
  <c r="H217" i="5" s="1"/>
  <c r="H218" i="5" s="1"/>
  <c r="H219" i="5" s="1"/>
  <c r="H220" i="5" s="1"/>
  <c r="H221" i="5" s="1"/>
  <c r="H222" i="5" s="1"/>
  <c r="H223" i="5" s="1"/>
  <c r="H224" i="5" s="1"/>
  <c r="H225" i="5" s="1"/>
  <c r="H226" i="5" s="1"/>
  <c r="H227" i="5" s="1"/>
  <c r="H228" i="5" s="1"/>
  <c r="H229" i="5" s="1"/>
  <c r="H230" i="5" s="1"/>
  <c r="H231" i="5" s="1"/>
  <c r="H232" i="5" s="1"/>
  <c r="H233" i="5" s="1"/>
  <c r="H234" i="5" s="1"/>
  <c r="H235" i="5" s="1"/>
  <c r="H236" i="5" s="1"/>
  <c r="H237" i="5" s="1"/>
  <c r="H238" i="5" s="1"/>
  <c r="H239" i="5" s="1"/>
  <c r="H240" i="5" s="1"/>
  <c r="H241" i="5" s="1"/>
  <c r="H242" i="5" s="1"/>
  <c r="H243" i="5" s="1"/>
  <c r="H244" i="5" s="1"/>
  <c r="H245" i="5" s="1"/>
  <c r="H246" i="5" s="1"/>
  <c r="H247" i="5" s="1"/>
  <c r="H248" i="5" s="1"/>
  <c r="H249" i="5" s="1"/>
  <c r="H250" i="5" s="1"/>
  <c r="H251" i="5" s="1"/>
  <c r="H252" i="5" s="1"/>
  <c r="H253" i="5" s="1"/>
  <c r="H254" i="5" s="1"/>
  <c r="H255" i="5" s="1"/>
  <c r="H256" i="5" s="1"/>
  <c r="H257" i="5" s="1"/>
  <c r="H258" i="5" s="1"/>
  <c r="H259" i="5" s="1"/>
  <c r="H260" i="5" s="1"/>
  <c r="H261" i="5" s="1"/>
  <c r="H262" i="5" s="1"/>
  <c r="H263" i="5" s="1"/>
  <c r="H264" i="5" s="1"/>
  <c r="H265" i="5" s="1"/>
  <c r="H266" i="5" s="1"/>
  <c r="H267" i="5" s="1"/>
  <c r="H268" i="5" s="1"/>
  <c r="H269" i="5" s="1"/>
  <c r="H270" i="5" s="1"/>
  <c r="H271" i="5" s="1"/>
  <c r="H272" i="5" s="1"/>
  <c r="H273" i="5" s="1"/>
  <c r="H274" i="5" s="1"/>
  <c r="H275" i="5" s="1"/>
  <c r="H276" i="5" s="1"/>
  <c r="H277" i="5" s="1"/>
  <c r="H278" i="5" s="1"/>
  <c r="H279" i="5" s="1"/>
  <c r="H280" i="5" s="1"/>
  <c r="H281" i="5" s="1"/>
  <c r="H282" i="5" s="1"/>
  <c r="H283" i="5" s="1"/>
  <c r="H284" i="5" s="1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H299" i="5" s="1"/>
  <c r="H300" i="5" s="1"/>
  <c r="H301" i="5" s="1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314" i="5" s="1"/>
  <c r="H315" i="5" s="1"/>
  <c r="H316" i="5" s="1"/>
  <c r="H317" i="5" s="1"/>
  <c r="H318" i="5" s="1"/>
  <c r="H319" i="5" s="1"/>
  <c r="H320" i="5" s="1"/>
  <c r="H321" i="5" s="1"/>
  <c r="H322" i="5" s="1"/>
  <c r="H323" i="5" s="1"/>
  <c r="H324" i="5" s="1"/>
  <c r="H325" i="5" s="1"/>
  <c r="H326" i="5" s="1"/>
  <c r="H327" i="5" s="1"/>
  <c r="H328" i="5" s="1"/>
  <c r="I31" i="5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I266" i="5" s="1"/>
  <c r="I267" i="5" s="1"/>
  <c r="I268" i="5" s="1"/>
  <c r="I269" i="5" s="1"/>
  <c r="I270" i="5" s="1"/>
  <c r="I271" i="5" s="1"/>
  <c r="I272" i="5" s="1"/>
  <c r="I273" i="5" s="1"/>
  <c r="I274" i="5" s="1"/>
  <c r="I275" i="5" s="1"/>
  <c r="I276" i="5" s="1"/>
  <c r="I277" i="5" s="1"/>
  <c r="I278" i="5" s="1"/>
  <c r="I279" i="5" s="1"/>
  <c r="I280" i="5" s="1"/>
  <c r="I281" i="5" s="1"/>
  <c r="I282" i="5" s="1"/>
  <c r="I283" i="5" s="1"/>
  <c r="I284" i="5" s="1"/>
  <c r="I285" i="5" s="1"/>
  <c r="I286" i="5" s="1"/>
  <c r="I287" i="5" s="1"/>
  <c r="I288" i="5" s="1"/>
  <c r="I289" i="5" s="1"/>
  <c r="I290" i="5" s="1"/>
  <c r="I291" i="5" s="1"/>
  <c r="I292" i="5" s="1"/>
  <c r="I293" i="5" s="1"/>
  <c r="I294" i="5" s="1"/>
  <c r="I295" i="5" s="1"/>
  <c r="I296" i="5" s="1"/>
  <c r="I297" i="5" s="1"/>
  <c r="I298" i="5" s="1"/>
  <c r="I299" i="5" s="1"/>
  <c r="I300" i="5" s="1"/>
  <c r="I301" i="5" s="1"/>
  <c r="I302" i="5" s="1"/>
  <c r="I303" i="5" s="1"/>
  <c r="I304" i="5" s="1"/>
  <c r="I305" i="5" s="1"/>
  <c r="I306" i="5" s="1"/>
  <c r="I307" i="5" s="1"/>
  <c r="I308" i="5" s="1"/>
  <c r="I309" i="5" s="1"/>
  <c r="I310" i="5" s="1"/>
  <c r="I311" i="5" s="1"/>
  <c r="I312" i="5" s="1"/>
  <c r="I313" i="5" s="1"/>
  <c r="I314" i="5" s="1"/>
  <c r="I315" i="5" s="1"/>
  <c r="I316" i="5" s="1"/>
  <c r="I317" i="5" s="1"/>
  <c r="I318" i="5" s="1"/>
  <c r="I319" i="5" s="1"/>
  <c r="I320" i="5" s="1"/>
  <c r="I321" i="5" s="1"/>
  <c r="I322" i="5" s="1"/>
  <c r="I323" i="5" s="1"/>
  <c r="I324" i="5" s="1"/>
  <c r="I325" i="5" s="1"/>
  <c r="I326" i="5" s="1"/>
  <c r="I327" i="5" s="1"/>
  <c r="I328" i="5" s="1"/>
  <c r="C32" i="5" l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R29" i="5"/>
  <c r="A23" i="5" s="1"/>
  <c r="V30" i="5"/>
  <c r="E30" i="5" s="1"/>
  <c r="T30" i="5"/>
  <c r="C30" i="5" s="1"/>
  <c r="W30" i="5"/>
  <c r="F30" i="5" s="1"/>
  <c r="S30" i="5"/>
  <c r="B30" i="5" s="1"/>
  <c r="U30" i="5"/>
  <c r="D30" i="5" s="1"/>
  <c r="Y30" i="5"/>
  <c r="H30" i="5" s="1"/>
  <c r="Z30" i="5"/>
  <c r="I30" i="5" s="1"/>
  <c r="X30" i="5"/>
  <c r="G30" i="5" s="1"/>
  <c r="I329" i="5"/>
  <c r="I330" i="5" s="1"/>
  <c r="I331" i="5" s="1"/>
  <c r="I332" i="5" s="1"/>
  <c r="I333" i="5" s="1"/>
  <c r="I334" i="5" s="1"/>
  <c r="I335" i="5" s="1"/>
  <c r="H329" i="5"/>
  <c r="H330" i="5" s="1"/>
  <c r="H331" i="5" s="1"/>
  <c r="H332" i="5" s="1"/>
  <c r="H333" i="5" s="1"/>
  <c r="H334" i="5" s="1"/>
  <c r="H335" i="5" s="1"/>
  <c r="G329" i="5"/>
  <c r="G330" i="5" s="1"/>
  <c r="G331" i="5" s="1"/>
  <c r="G332" i="5" s="1"/>
  <c r="G333" i="5" s="1"/>
  <c r="G334" i="5" s="1"/>
  <c r="G335" i="5" s="1"/>
  <c r="F329" i="5"/>
  <c r="F330" i="5" s="1"/>
  <c r="F331" i="5" s="1"/>
  <c r="F332" i="5" s="1"/>
  <c r="F333" i="5" s="1"/>
  <c r="F334" i="5" s="1"/>
  <c r="F335" i="5" s="1"/>
  <c r="E329" i="5"/>
  <c r="E330" i="5" s="1"/>
  <c r="E331" i="5" s="1"/>
  <c r="E332" i="5" s="1"/>
  <c r="E333" i="5" s="1"/>
  <c r="E334" i="5" s="1"/>
  <c r="E335" i="5" s="1"/>
  <c r="D329" i="5"/>
  <c r="D330" i="5" s="1"/>
  <c r="D331" i="5" s="1"/>
  <c r="D332" i="5" s="1"/>
  <c r="D333" i="5" s="1"/>
  <c r="D334" i="5" s="1"/>
  <c r="D335" i="5" s="1"/>
  <c r="R28" i="5" l="1"/>
  <c r="A22" i="5" s="1"/>
  <c r="W29" i="5"/>
  <c r="F29" i="5" s="1"/>
  <c r="S29" i="5"/>
  <c r="B29" i="5" s="1"/>
  <c r="X29" i="5"/>
  <c r="G29" i="5" s="1"/>
  <c r="Y29" i="5"/>
  <c r="H29" i="5" s="1"/>
  <c r="V29" i="5"/>
  <c r="E29" i="5" s="1"/>
  <c r="U29" i="5"/>
  <c r="D29" i="5" s="1"/>
  <c r="T29" i="5"/>
  <c r="C29" i="5" s="1"/>
  <c r="Z29" i="5"/>
  <c r="I29" i="5" s="1"/>
  <c r="Z28" i="5" l="1"/>
  <c r="I28" i="5" s="1"/>
  <c r="X28" i="5"/>
  <c r="G28" i="5" s="1"/>
  <c r="V28" i="5"/>
  <c r="E28" i="5" s="1"/>
  <c r="R27" i="5"/>
  <c r="A21" i="5" s="1"/>
  <c r="T28" i="5"/>
  <c r="C28" i="5" s="1"/>
  <c r="S28" i="5"/>
  <c r="B28" i="5" s="1"/>
  <c r="W28" i="5"/>
  <c r="F28" i="5" s="1"/>
  <c r="Y28" i="5"/>
  <c r="H28" i="5" s="1"/>
  <c r="U28" i="5"/>
  <c r="D28" i="5" s="1"/>
  <c r="R26" i="5" l="1"/>
  <c r="A20" i="5" s="1"/>
  <c r="V27" i="5"/>
  <c r="E27" i="5" s="1"/>
  <c r="S27" i="5"/>
  <c r="B27" i="5" s="1"/>
  <c r="W27" i="5"/>
  <c r="F27" i="5" s="1"/>
  <c r="U27" i="5"/>
  <c r="D27" i="5" s="1"/>
  <c r="T27" i="5"/>
  <c r="C27" i="5" s="1"/>
  <c r="Y27" i="5"/>
  <c r="H27" i="5" s="1"/>
  <c r="Z27" i="5"/>
  <c r="I27" i="5" s="1"/>
  <c r="X27" i="5"/>
  <c r="G27" i="5" s="1"/>
  <c r="R25" i="5" l="1"/>
  <c r="S26" i="5"/>
  <c r="B26" i="5" s="1"/>
  <c r="U26" i="5"/>
  <c r="D26" i="5" s="1"/>
  <c r="Z26" i="5"/>
  <c r="I26" i="5" s="1"/>
  <c r="Y26" i="5"/>
  <c r="H26" i="5" s="1"/>
  <c r="X26" i="5"/>
  <c r="G26" i="5" s="1"/>
  <c r="W26" i="5"/>
  <c r="F26" i="5" s="1"/>
  <c r="V26" i="5"/>
  <c r="E26" i="5" s="1"/>
  <c r="T26" i="5"/>
  <c r="C26" i="5" s="1"/>
  <c r="R24" i="5" l="1"/>
  <c r="S24" i="5" s="1"/>
  <c r="A19" i="5"/>
  <c r="X24" i="5"/>
  <c r="V24" i="5"/>
  <c r="T24" i="5"/>
  <c r="Z25" i="5"/>
  <c r="I25" i="5" s="1"/>
  <c r="Y25" i="5"/>
  <c r="H25" i="5" s="1"/>
  <c r="X25" i="5"/>
  <c r="G25" i="5" s="1"/>
  <c r="W25" i="5"/>
  <c r="F25" i="5" s="1"/>
  <c r="V25" i="5"/>
  <c r="E25" i="5" s="1"/>
  <c r="U25" i="5"/>
  <c r="D25" i="5" s="1"/>
  <c r="T25" i="5"/>
  <c r="C25" i="5" s="1"/>
  <c r="S25" i="5"/>
  <c r="B25" i="5" s="1"/>
  <c r="Z24" i="5" l="1"/>
  <c r="I24" i="5" s="1"/>
  <c r="U24" i="5"/>
  <c r="D24" i="5" s="1"/>
  <c r="W24" i="5"/>
  <c r="F24" i="5" s="1"/>
  <c r="Y24" i="5"/>
  <c r="H24" i="5" s="1"/>
  <c r="R23" i="5"/>
  <c r="A18" i="5"/>
  <c r="B24" i="5"/>
  <c r="C24" i="5"/>
  <c r="E24" i="5"/>
  <c r="G24" i="5"/>
  <c r="A17" i="5" l="1"/>
  <c r="V23" i="5"/>
  <c r="E23" i="5" s="1"/>
  <c r="X23" i="5"/>
  <c r="G23" i="5" s="1"/>
  <c r="T23" i="5"/>
  <c r="C23" i="5" s="1"/>
  <c r="Z23" i="5"/>
  <c r="I23" i="5" s="1"/>
  <c r="R22" i="5"/>
  <c r="S23" i="5"/>
  <c r="B23" i="5" s="1"/>
  <c r="U23" i="5"/>
  <c r="D23" i="5" s="1"/>
  <c r="Y23" i="5"/>
  <c r="H23" i="5" s="1"/>
  <c r="W23" i="5"/>
  <c r="F23" i="5" s="1"/>
  <c r="A16" i="5" l="1"/>
  <c r="Z22" i="5"/>
  <c r="I22" i="5" s="1"/>
  <c r="T22" i="5"/>
  <c r="C22" i="5" s="1"/>
  <c r="X22" i="5"/>
  <c r="G22" i="5" s="1"/>
  <c r="V22" i="5"/>
  <c r="E22" i="5" s="1"/>
  <c r="R21" i="5"/>
  <c r="U22" i="5"/>
  <c r="D22" i="5" s="1"/>
  <c r="W22" i="5"/>
  <c r="F22" i="5" s="1"/>
  <c r="Y22" i="5"/>
  <c r="H22" i="5" s="1"/>
  <c r="S22" i="5"/>
  <c r="B22" i="5" s="1"/>
  <c r="A15" i="5" l="1"/>
  <c r="X21" i="5"/>
  <c r="G21" i="5" s="1"/>
  <c r="Z21" i="5"/>
  <c r="I21" i="5" s="1"/>
  <c r="V21" i="5"/>
  <c r="E21" i="5" s="1"/>
  <c r="T21" i="5"/>
  <c r="C21" i="5" s="1"/>
  <c r="R20" i="5"/>
  <c r="U21" i="5"/>
  <c r="D21" i="5" s="1"/>
  <c r="S21" i="5"/>
  <c r="B21" i="5" s="1"/>
  <c r="Y21" i="5"/>
  <c r="H21" i="5" s="1"/>
  <c r="W21" i="5"/>
  <c r="F21" i="5" s="1"/>
  <c r="A14" i="5" l="1"/>
  <c r="V20" i="5"/>
  <c r="E20" i="5" s="1"/>
  <c r="Z20" i="5"/>
  <c r="I20" i="5" s="1"/>
  <c r="T20" i="5"/>
  <c r="C20" i="5" s="1"/>
  <c r="X20" i="5"/>
  <c r="G20" i="5" s="1"/>
  <c r="R19" i="5"/>
  <c r="Y20" i="5"/>
  <c r="H20" i="5" s="1"/>
  <c r="W20" i="5"/>
  <c r="F20" i="5" s="1"/>
  <c r="U20" i="5"/>
  <c r="D20" i="5" s="1"/>
  <c r="S20" i="5"/>
  <c r="B20" i="5" s="1"/>
  <c r="A13" i="5" l="1"/>
  <c r="X19" i="5"/>
  <c r="G19" i="5" s="1"/>
  <c r="Z19" i="5"/>
  <c r="I19" i="5" s="1"/>
  <c r="T19" i="5"/>
  <c r="C19" i="5" s="1"/>
  <c r="V19" i="5"/>
  <c r="E19" i="5" s="1"/>
  <c r="R18" i="5"/>
  <c r="U19" i="5"/>
  <c r="D19" i="5" s="1"/>
  <c r="Y19" i="5"/>
  <c r="H19" i="5" s="1"/>
  <c r="S19" i="5"/>
  <c r="B19" i="5" s="1"/>
  <c r="W19" i="5"/>
  <c r="F19" i="5" s="1"/>
  <c r="X18" i="5" l="1"/>
  <c r="G18" i="5" s="1"/>
  <c r="Z18" i="5"/>
  <c r="I18" i="5" s="1"/>
  <c r="V18" i="5"/>
  <c r="E18" i="5" s="1"/>
  <c r="T18" i="5"/>
  <c r="C18" i="5" s="1"/>
  <c r="R17" i="5"/>
  <c r="Y17" i="5" s="1"/>
  <c r="H17" i="5" s="1"/>
  <c r="A12" i="5"/>
  <c r="W17" i="5"/>
  <c r="F17" i="5" s="1"/>
  <c r="U17" i="5"/>
  <c r="D17" i="5" s="1"/>
  <c r="S17" i="5"/>
  <c r="B17" i="5" s="1"/>
  <c r="Y18" i="5"/>
  <c r="H18" i="5" s="1"/>
  <c r="W18" i="5"/>
  <c r="F18" i="5" s="1"/>
  <c r="U18" i="5"/>
  <c r="D18" i="5" s="1"/>
  <c r="S18" i="5"/>
  <c r="B18" i="5" s="1"/>
  <c r="T17" i="5" l="1"/>
  <c r="C17" i="5" s="1"/>
  <c r="X17" i="5"/>
  <c r="G17" i="5" s="1"/>
  <c r="Z17" i="5"/>
  <c r="I17" i="5" s="1"/>
  <c r="V17" i="5"/>
  <c r="E17" i="5" s="1"/>
  <c r="R16" i="5"/>
  <c r="A11" i="5"/>
  <c r="A10" i="5" l="1"/>
  <c r="V16" i="5"/>
  <c r="E16" i="5" s="1"/>
  <c r="T16" i="5"/>
  <c r="C16" i="5" s="1"/>
  <c r="X16" i="5"/>
  <c r="G16" i="5" s="1"/>
  <c r="Z16" i="5"/>
  <c r="I16" i="5" s="1"/>
  <c r="R15" i="5"/>
  <c r="U16" i="5"/>
  <c r="D16" i="5" s="1"/>
  <c r="S16" i="5"/>
  <c r="B16" i="5" s="1"/>
  <c r="Y16" i="5"/>
  <c r="H16" i="5" s="1"/>
  <c r="W16" i="5"/>
  <c r="F16" i="5" s="1"/>
  <c r="A9" i="5" l="1"/>
  <c r="V15" i="5"/>
  <c r="E15" i="5" s="1"/>
  <c r="T15" i="5"/>
  <c r="C15" i="5" s="1"/>
  <c r="X15" i="5"/>
  <c r="G15" i="5" s="1"/>
  <c r="Z15" i="5"/>
  <c r="I15" i="5" s="1"/>
  <c r="R14" i="5"/>
  <c r="A8" i="5" s="1"/>
  <c r="Y15" i="5"/>
  <c r="H15" i="5" s="1"/>
  <c r="W15" i="5"/>
  <c r="F15" i="5" s="1"/>
  <c r="U15" i="5"/>
  <c r="D15" i="5" s="1"/>
  <c r="S15" i="5"/>
  <c r="B15" i="5" s="1"/>
  <c r="T14" i="5" l="1"/>
  <c r="C14" i="5" s="1"/>
  <c r="V14" i="5"/>
  <c r="E14" i="5" s="1"/>
  <c r="X14" i="5"/>
  <c r="G14" i="5" s="1"/>
  <c r="Z14" i="5"/>
  <c r="I14" i="5" s="1"/>
  <c r="R13" i="5"/>
  <c r="A7" i="5" s="1"/>
  <c r="U14" i="5"/>
  <c r="D14" i="5" s="1"/>
  <c r="S14" i="5"/>
  <c r="B14" i="5" s="1"/>
  <c r="Y14" i="5"/>
  <c r="H14" i="5" s="1"/>
  <c r="W14" i="5"/>
  <c r="F14" i="5" s="1"/>
  <c r="V13" i="5" l="1"/>
  <c r="E13" i="5" s="1"/>
  <c r="Z13" i="5"/>
  <c r="I13" i="5" s="1"/>
  <c r="T13" i="5"/>
  <c r="C13" i="5" s="1"/>
  <c r="X13" i="5"/>
  <c r="G13" i="5" s="1"/>
  <c r="R12" i="5"/>
  <c r="A6" i="5" s="1"/>
  <c r="S13" i="5"/>
  <c r="B13" i="5" s="1"/>
  <c r="Y13" i="5"/>
  <c r="H13" i="5" s="1"/>
  <c r="W13" i="5"/>
  <c r="F13" i="5" s="1"/>
  <c r="U13" i="5"/>
  <c r="D13" i="5" s="1"/>
  <c r="V12" i="5" l="1"/>
  <c r="E12" i="5" s="1"/>
  <c r="T12" i="5"/>
  <c r="C12" i="5" s="1"/>
  <c r="X12" i="5"/>
  <c r="G12" i="5" s="1"/>
  <c r="Z12" i="5"/>
  <c r="I12" i="5" s="1"/>
  <c r="R11" i="5"/>
  <c r="A5" i="5" s="1"/>
  <c r="U12" i="5"/>
  <c r="D12" i="5" s="1"/>
  <c r="W12" i="5"/>
  <c r="F12" i="5" s="1"/>
  <c r="Y12" i="5"/>
  <c r="H12" i="5" s="1"/>
  <c r="S12" i="5"/>
  <c r="B12" i="5" s="1"/>
  <c r="R10" i="5" l="1"/>
  <c r="T11" i="5"/>
  <c r="C11" i="5" s="1"/>
  <c r="V11" i="5"/>
  <c r="E11" i="5" s="1"/>
  <c r="X11" i="5"/>
  <c r="G11" i="5" s="1"/>
  <c r="Z11" i="5"/>
  <c r="I11" i="5" s="1"/>
  <c r="Y11" i="5"/>
  <c r="H11" i="5" s="1"/>
  <c r="W11" i="5"/>
  <c r="F11" i="5" s="1"/>
  <c r="U11" i="5"/>
  <c r="D11" i="5" s="1"/>
  <c r="S11" i="5"/>
  <c r="B11" i="5" s="1"/>
  <c r="W10" i="5" l="1"/>
  <c r="F10" i="5" s="1"/>
  <c r="A4" i="5"/>
  <c r="Y10" i="5"/>
  <c r="H10" i="5" s="1"/>
  <c r="S10" i="5"/>
  <c r="B10" i="5" s="1"/>
  <c r="U10" i="5"/>
  <c r="D10" i="5" s="1"/>
  <c r="R9" i="5"/>
  <c r="Z10" i="5"/>
  <c r="I10" i="5" s="1"/>
  <c r="X10" i="5"/>
  <c r="G10" i="5" s="1"/>
  <c r="T10" i="5"/>
  <c r="C10" i="5" s="1"/>
  <c r="V10" i="5"/>
  <c r="E10" i="5" s="1"/>
  <c r="R8" i="5" l="1"/>
  <c r="R7" i="5" s="1"/>
  <c r="R6" i="5" s="1"/>
  <c r="R5" i="5" s="1"/>
  <c r="R4" i="5" s="1"/>
  <c r="R3" i="5" s="1"/>
  <c r="A3" i="5"/>
  <c r="M50" i="5" s="1"/>
  <c r="Z4" i="5"/>
  <c r="I4" i="5" s="1"/>
  <c r="Y4" i="5"/>
  <c r="H4" i="5" s="1"/>
  <c r="X4" i="5"/>
  <c r="G4" i="5" s="1"/>
  <c r="W4" i="5"/>
  <c r="F4" i="5" s="1"/>
  <c r="V4" i="5"/>
  <c r="E4" i="5" s="1"/>
  <c r="U4" i="5"/>
  <c r="D4" i="5" s="1"/>
  <c r="T4" i="5"/>
  <c r="C4" i="5" s="1"/>
  <c r="S4" i="5"/>
  <c r="B4" i="5" s="1"/>
  <c r="Z5" i="5"/>
  <c r="I5" i="5" s="1"/>
  <c r="Y5" i="5"/>
  <c r="H5" i="5" s="1"/>
  <c r="X5" i="5"/>
  <c r="G5" i="5" s="1"/>
  <c r="W5" i="5"/>
  <c r="F5" i="5" s="1"/>
  <c r="V5" i="5"/>
  <c r="E5" i="5" s="1"/>
  <c r="U5" i="5"/>
  <c r="D5" i="5" s="1"/>
  <c r="T5" i="5"/>
  <c r="C5" i="5" s="1"/>
  <c r="S5" i="5"/>
  <c r="B5" i="5" s="1"/>
  <c r="Z6" i="5"/>
  <c r="I6" i="5" s="1"/>
  <c r="Y6" i="5"/>
  <c r="H6" i="5" s="1"/>
  <c r="X6" i="5"/>
  <c r="G6" i="5" s="1"/>
  <c r="W6" i="5"/>
  <c r="F6" i="5" s="1"/>
  <c r="V6" i="5"/>
  <c r="E6" i="5" s="1"/>
  <c r="U6" i="5"/>
  <c r="D6" i="5" s="1"/>
  <c r="T6" i="5"/>
  <c r="C6" i="5" s="1"/>
  <c r="S6" i="5"/>
  <c r="B6" i="5" s="1"/>
  <c r="Z7" i="5"/>
  <c r="I7" i="5" s="1"/>
  <c r="Y7" i="5"/>
  <c r="H7" i="5" s="1"/>
  <c r="X7" i="5"/>
  <c r="G7" i="5" s="1"/>
  <c r="W7" i="5"/>
  <c r="F7" i="5" s="1"/>
  <c r="V7" i="5"/>
  <c r="E7" i="5" s="1"/>
  <c r="U7" i="5"/>
  <c r="D7" i="5" s="1"/>
  <c r="T7" i="5"/>
  <c r="C7" i="5" s="1"/>
  <c r="S7" i="5"/>
  <c r="B7" i="5" s="1"/>
  <c r="Z8" i="5"/>
  <c r="I8" i="5" s="1"/>
  <c r="Y8" i="5"/>
  <c r="H8" i="5" s="1"/>
  <c r="X8" i="5"/>
  <c r="G8" i="5" s="1"/>
  <c r="W8" i="5"/>
  <c r="F8" i="5" s="1"/>
  <c r="V8" i="5"/>
  <c r="E8" i="5" s="1"/>
  <c r="U8" i="5"/>
  <c r="D8" i="5" s="1"/>
  <c r="T8" i="5"/>
  <c r="C8" i="5" s="1"/>
  <c r="S8" i="5"/>
  <c r="B8" i="5" s="1"/>
  <c r="X9" i="5"/>
  <c r="G9" i="5" s="1"/>
  <c r="T9" i="5"/>
  <c r="C9" i="5" s="1"/>
  <c r="Z9" i="5"/>
  <c r="I9" i="5" s="1"/>
  <c r="V9" i="5"/>
  <c r="E9" i="5" s="1"/>
  <c r="U9" i="5"/>
  <c r="D9" i="5" s="1"/>
  <c r="Y9" i="5"/>
  <c r="H9" i="5" s="1"/>
  <c r="W9" i="5"/>
  <c r="F9" i="5" s="1"/>
  <c r="S9" i="5"/>
  <c r="B9" i="5" s="1"/>
  <c r="M51" i="5" l="1"/>
  <c r="M57" i="5"/>
  <c r="M54" i="5"/>
  <c r="M58" i="5"/>
  <c r="M61" i="5"/>
  <c r="M60" i="5"/>
  <c r="M52" i="5"/>
  <c r="M55" i="5"/>
  <c r="L50" i="5"/>
  <c r="Z3" i="5"/>
  <c r="I3" i="5" s="1"/>
  <c r="Y3" i="5"/>
  <c r="H3" i="5" s="1"/>
  <c r="X3" i="5"/>
  <c r="G3" i="5" s="1"/>
  <c r="W3" i="5"/>
  <c r="F3" i="5" s="1"/>
  <c r="V3" i="5"/>
  <c r="E3" i="5" s="1"/>
  <c r="U3" i="5"/>
  <c r="D3" i="5" s="1"/>
  <c r="T3" i="5"/>
  <c r="C3" i="5" s="1"/>
  <c r="S3" i="5"/>
  <c r="B3" i="5" s="1"/>
  <c r="L52" i="5"/>
  <c r="L51" i="5"/>
  <c r="L54" i="5"/>
  <c r="L58" i="5"/>
  <c r="L61" i="5"/>
  <c r="L60" i="5"/>
  <c r="L55" i="5"/>
  <c r="L57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0AE971-B76B-4C9A-9D70-202266A6CE6D}" keepAlive="1" name="Query - _OUTPUT Countries" description="Connection to the '_OUTPUT Countries' query in the workbook." type="5" refreshedVersion="6" background="1" saveData="1">
    <dbPr connection="Provider=Microsoft.Mashup.OleDb.1;Data Source=$Workbook$;Location=&quot;_OUTPUT Countries&quot;;Extended Properties=&quot;&quot;" command="SELECT * FROM [_OUTPUT Countries]"/>
  </connection>
  <connection id="2" xr16:uid="{356E07FB-1CC4-4E1D-AA9F-A525B3568391}" keepAlive="1" name="Query - _OUTPUT Populations" description="Connection to the '_OUTPUT Populations' query in the workbook." type="5" refreshedVersion="6" background="1" saveData="1">
    <dbPr connection="Provider=Microsoft.Mashup.OleDb.1;Data Source=$Workbook$;Location=&quot;_OUTPUT Populations&quot;;Extended Properties=&quot;&quot;" command="SELECT * FROM [_OUTPUT Population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<sst xmlns="http://schemas.openxmlformats.org/spreadsheetml/2006/main" count="384" uniqueCount="339">
  <si>
    <t>Date</t>
  </si>
  <si>
    <t>UK Cases</t>
  </si>
  <si>
    <t>UK Fatalities</t>
  </si>
  <si>
    <t>Spain Cases</t>
  </si>
  <si>
    <t>Spain Fatalities</t>
  </si>
  <si>
    <t>Italy Cases</t>
  </si>
  <si>
    <t>Italy Fatalities</t>
  </si>
  <si>
    <t>Russia Cases</t>
  </si>
  <si>
    <t>Russia Fatalities</t>
  </si>
  <si>
    <t>Brazil Cases</t>
  </si>
  <si>
    <t>Brazil Fatalities</t>
  </si>
  <si>
    <t>Ireland Cases</t>
  </si>
  <si>
    <t>Ireland Fatalities</t>
  </si>
  <si>
    <t>USA Cases</t>
  </si>
  <si>
    <t>USA Fatalities</t>
  </si>
  <si>
    <t>South Africa Cases</t>
  </si>
  <si>
    <t>South Africa Fatalities</t>
  </si>
  <si>
    <t>Israel Cases</t>
  </si>
  <si>
    <t>Israel Fatalities</t>
  </si>
  <si>
    <t>India Cases</t>
  </si>
  <si>
    <t>India Fatalities</t>
  </si>
  <si>
    <t>Canada Cases</t>
  </si>
  <si>
    <t>Canada Fatalities</t>
  </si>
  <si>
    <t>Venezuela Cases</t>
  </si>
  <si>
    <t>Venezuela Fatalities</t>
  </si>
  <si>
    <t>South Korea Cases</t>
  </si>
  <si>
    <t>South Korea Fatalities</t>
  </si>
  <si>
    <t>Sweden Cases</t>
  </si>
  <si>
    <t>Sweden Fatalities</t>
  </si>
  <si>
    <t>Mexico Cases</t>
  </si>
  <si>
    <t>Mexico Fatalities</t>
  </si>
  <si>
    <t>Denmark Cases</t>
  </si>
  <si>
    <t>Denmark Fatalities</t>
  </si>
  <si>
    <t>Australia Cases</t>
  </si>
  <si>
    <t>Australia Fatalities</t>
  </si>
  <si>
    <t>Indonesia Cases</t>
  </si>
  <si>
    <t>Indonesia Fatalities</t>
  </si>
  <si>
    <t>Japan Cases</t>
  </si>
  <si>
    <t>Japan Fatalities</t>
  </si>
  <si>
    <t>Netherlands Cases</t>
  </si>
  <si>
    <t>Netherlands Fatalities</t>
  </si>
  <si>
    <t>Germany Cases</t>
  </si>
  <si>
    <t>Germany Fatalities</t>
  </si>
  <si>
    <t>Turkey Cases</t>
  </si>
  <si>
    <t>Turkey Fatalities</t>
  </si>
  <si>
    <t>Iran Cases</t>
  </si>
  <si>
    <t>Iran Fatalities</t>
  </si>
  <si>
    <t>Pakistan Cases</t>
  </si>
  <si>
    <t>Pakistan Fatalities</t>
  </si>
  <si>
    <t>Egypt Cases</t>
  </si>
  <si>
    <t>Egypt Fatalities</t>
  </si>
  <si>
    <t>Portugal Cases</t>
  </si>
  <si>
    <t>Portugal Fatalities</t>
  </si>
  <si>
    <t>France Cases</t>
  </si>
  <si>
    <t>France Fatalities</t>
  </si>
  <si>
    <t>Peru Cases</t>
  </si>
  <si>
    <t>Peru Fatalities</t>
  </si>
  <si>
    <t>Philippines Cases</t>
  </si>
  <si>
    <t>Philippines Fatalities</t>
  </si>
  <si>
    <t>Nigeria Cases</t>
  </si>
  <si>
    <t>Nigeria Fatalities</t>
  </si>
  <si>
    <t>Estonia Cases</t>
  </si>
  <si>
    <t>Estonia Fatalities</t>
  </si>
  <si>
    <t>Panama Cases</t>
  </si>
  <si>
    <t>Panama Fatalities</t>
  </si>
  <si>
    <t>Belgium Cases</t>
  </si>
  <si>
    <t>Belgium Fatalities</t>
  </si>
  <si>
    <t>Saudi Arabia Cases</t>
  </si>
  <si>
    <t>Saudi Arabia Fatalities</t>
  </si>
  <si>
    <t>Croatia Cases</t>
  </si>
  <si>
    <t>Croatia Fatalities</t>
  </si>
  <si>
    <t>Luxembourg Cases</t>
  </si>
  <si>
    <t>Luxembourg Fatalities</t>
  </si>
  <si>
    <t>Norway Cases</t>
  </si>
  <si>
    <t>Norway Fatalities</t>
  </si>
  <si>
    <t>Greece Cases</t>
  </si>
  <si>
    <t>Greece Fatalities</t>
  </si>
  <si>
    <t>Cyprus Cases</t>
  </si>
  <si>
    <t>Cyprus Fatalities</t>
  </si>
  <si>
    <t>Hungary Cases</t>
  </si>
  <si>
    <t>Hungary Fatalities</t>
  </si>
  <si>
    <t>Bolivia Cases</t>
  </si>
  <si>
    <t>Bolivia Fatalities</t>
  </si>
  <si>
    <t>Argentina Cases</t>
  </si>
  <si>
    <t>Argentina Fatalities</t>
  </si>
  <si>
    <t>Czech Republic Cases</t>
  </si>
  <si>
    <t>Czech Republic Fatalities</t>
  </si>
  <si>
    <t>China Cases</t>
  </si>
  <si>
    <t>China Fatalities</t>
  </si>
  <si>
    <t>Poland Cases</t>
  </si>
  <si>
    <t>Poland Fatalities</t>
  </si>
  <si>
    <t>Serbia Cases</t>
  </si>
  <si>
    <t>Serbia Fatalities</t>
  </si>
  <si>
    <t>UK</t>
  </si>
  <si>
    <t>France</t>
  </si>
  <si>
    <t>Netherlands</t>
  </si>
  <si>
    <t>USA</t>
  </si>
  <si>
    <t>Canada</t>
  </si>
  <si>
    <t>Spain</t>
  </si>
  <si>
    <t>Italy</t>
  </si>
  <si>
    <t>Russia</t>
  </si>
  <si>
    <t>Brazil</t>
  </si>
  <si>
    <t>Ireland</t>
  </si>
  <si>
    <t>South Africa</t>
  </si>
  <si>
    <t>India</t>
  </si>
  <si>
    <t>Israel</t>
  </si>
  <si>
    <t>DataCountry</t>
  </si>
  <si>
    <t>Population-2019</t>
  </si>
  <si>
    <t>China</t>
  </si>
  <si>
    <t>Indonesia</t>
  </si>
  <si>
    <t>Pakistan</t>
  </si>
  <si>
    <t>Nigeria</t>
  </si>
  <si>
    <t>Bangladesh</t>
  </si>
  <si>
    <t>Mexico</t>
  </si>
  <si>
    <t>Japan</t>
  </si>
  <si>
    <t>Ethiopia</t>
  </si>
  <si>
    <t>Philippines</t>
  </si>
  <si>
    <t>Egypt</t>
  </si>
  <si>
    <t>Vietnam</t>
  </si>
  <si>
    <t>Democratic Republic of the Congo</t>
  </si>
  <si>
    <t>Germany</t>
  </si>
  <si>
    <t>Turkey</t>
  </si>
  <si>
    <t>Iran</t>
  </si>
  <si>
    <t>Thailand</t>
  </si>
  <si>
    <t>Tanzania</t>
  </si>
  <si>
    <t>Myanmar</t>
  </si>
  <si>
    <t>Kenya</t>
  </si>
  <si>
    <t>South Korea</t>
  </si>
  <si>
    <t>Colombia</t>
  </si>
  <si>
    <t>Argentina</t>
  </si>
  <si>
    <t>Uganda</t>
  </si>
  <si>
    <t>Ukraine</t>
  </si>
  <si>
    <t>Algeria</t>
  </si>
  <si>
    <t>Sudan</t>
  </si>
  <si>
    <t>Iraq</t>
  </si>
  <si>
    <t>Afghanistan</t>
  </si>
  <si>
    <t>Poland</t>
  </si>
  <si>
    <t>Morocco</t>
  </si>
  <si>
    <t>Saudi Arabia</t>
  </si>
  <si>
    <t>Uzbekistan</t>
  </si>
  <si>
    <t>Peru</t>
  </si>
  <si>
    <t>Malaysia</t>
  </si>
  <si>
    <t>Angola</t>
  </si>
  <si>
    <t>Mozambique</t>
  </si>
  <si>
    <t>Yemen</t>
  </si>
  <si>
    <t>Ghana</t>
  </si>
  <si>
    <t>Nepal</t>
  </si>
  <si>
    <t>Venezuela</t>
  </si>
  <si>
    <t>Madagascar</t>
  </si>
  <si>
    <t>North Korea</t>
  </si>
  <si>
    <t>Cote dIvoire</t>
  </si>
  <si>
    <t>Cameroon</t>
  </si>
  <si>
    <t>Australia</t>
  </si>
  <si>
    <t>Taiwan</t>
  </si>
  <si>
    <t>Niger</t>
  </si>
  <si>
    <t>Sri Lanka</t>
  </si>
  <si>
    <t>Burkina Faso</t>
  </si>
  <si>
    <t>Mali</t>
  </si>
  <si>
    <t>Romania</t>
  </si>
  <si>
    <t>Malawi</t>
  </si>
  <si>
    <t>Chile</t>
  </si>
  <si>
    <t>Kazakhstan</t>
  </si>
  <si>
    <t>Zambia</t>
  </si>
  <si>
    <t>Guatemala</t>
  </si>
  <si>
    <t>Ecuador</t>
  </si>
  <si>
    <t>Syria</t>
  </si>
  <si>
    <t>Cambodia</t>
  </si>
  <si>
    <t>Senegal</t>
  </si>
  <si>
    <t>Chad</t>
  </si>
  <si>
    <t>Somalia</t>
  </si>
  <si>
    <t>Zimbabwe</t>
  </si>
  <si>
    <t>Guinea</t>
  </si>
  <si>
    <t>Rwanda</t>
  </si>
  <si>
    <t>Benin</t>
  </si>
  <si>
    <t>Tunisia</t>
  </si>
  <si>
    <t>Belgium</t>
  </si>
  <si>
    <t>Bolivia</t>
  </si>
  <si>
    <t>Cuba</t>
  </si>
  <si>
    <t>Haiti</t>
  </si>
  <si>
    <t>South Sudan</t>
  </si>
  <si>
    <t>Burundi</t>
  </si>
  <si>
    <t>Dominican Republic</t>
  </si>
  <si>
    <t>Czech Republic</t>
  </si>
  <si>
    <t>Greece</t>
  </si>
  <si>
    <t>Portugal</t>
  </si>
  <si>
    <t>Jordan</t>
  </si>
  <si>
    <t>Azerbaijan</t>
  </si>
  <si>
    <t>Sweden</t>
  </si>
  <si>
    <t>UAE</t>
  </si>
  <si>
    <t>Honduras</t>
  </si>
  <si>
    <t>Hungary</t>
  </si>
  <si>
    <t>Belarus</t>
  </si>
  <si>
    <t>Tajikistan</t>
  </si>
  <si>
    <t>Austria</t>
  </si>
  <si>
    <t>Papua New Guinea</t>
  </si>
  <si>
    <t>Serbia</t>
  </si>
  <si>
    <t>Switzerland</t>
  </si>
  <si>
    <t>Togo</t>
  </si>
  <si>
    <t>Sierra Leone</t>
  </si>
  <si>
    <t>Hong Kong</t>
  </si>
  <si>
    <t>Laos</t>
  </si>
  <si>
    <t>Paraguay</t>
  </si>
  <si>
    <t>Bulgaria</t>
  </si>
  <si>
    <t>Lebanon</t>
  </si>
  <si>
    <t>Libya</t>
  </si>
  <si>
    <t>Nicaragua</t>
  </si>
  <si>
    <t>El Salvador</t>
  </si>
  <si>
    <t>Kyrgyzstan</t>
  </si>
  <si>
    <t>Turkmenistan</t>
  </si>
  <si>
    <t>Singapore</t>
  </si>
  <si>
    <t>Denmark</t>
  </si>
  <si>
    <t>Finland</t>
  </si>
  <si>
    <t>Slovakia</t>
  </si>
  <si>
    <t>Congo</t>
  </si>
  <si>
    <t>Norway</t>
  </si>
  <si>
    <t>Costa Rica</t>
  </si>
  <si>
    <t>Palestine</t>
  </si>
  <si>
    <t>Oman</t>
  </si>
  <si>
    <t>Liberia</t>
  </si>
  <si>
    <t>New Zealand</t>
  </si>
  <si>
    <t>Central African Republic</t>
  </si>
  <si>
    <t>Mauritania</t>
  </si>
  <si>
    <t>Panama</t>
  </si>
  <si>
    <t>Kuwait</t>
  </si>
  <si>
    <t>Croatia</t>
  </si>
  <si>
    <t>Moldova</t>
  </si>
  <si>
    <t>Georgia</t>
  </si>
  <si>
    <t>Eritrea</t>
  </si>
  <si>
    <t>Uruguay</t>
  </si>
  <si>
    <t>Bosnia and Herzegovina</t>
  </si>
  <si>
    <t>Mongolia</t>
  </si>
  <si>
    <t>Armenia</t>
  </si>
  <si>
    <t>Jamaica</t>
  </si>
  <si>
    <t>Puerto Rico</t>
  </si>
  <si>
    <t>Albania</t>
  </si>
  <si>
    <t>Qatar</t>
  </si>
  <si>
    <t>Lithuania</t>
  </si>
  <si>
    <t>Namibia</t>
  </si>
  <si>
    <t>Gambia</t>
  </si>
  <si>
    <t>Botswana</t>
  </si>
  <si>
    <t>Gabon</t>
  </si>
  <si>
    <t>Lesotho</t>
  </si>
  <si>
    <t>North Macedonia</t>
  </si>
  <si>
    <t>Slovenia</t>
  </si>
  <si>
    <t>Guinea-Bissau</t>
  </si>
  <si>
    <t>Latvia</t>
  </si>
  <si>
    <t>Bahrain</t>
  </si>
  <si>
    <t>Trinidad and Tobago</t>
  </si>
  <si>
    <t>Equatorial Guinea</t>
  </si>
  <si>
    <t>Estonia</t>
  </si>
  <si>
    <t>East Timor</t>
  </si>
  <si>
    <t>Mauritius</t>
  </si>
  <si>
    <t>Cyprus</t>
  </si>
  <si>
    <t>Eswatini</t>
  </si>
  <si>
    <t>Djibouti</t>
  </si>
  <si>
    <t>Fiji</t>
  </si>
  <si>
    <t>Réunion</t>
  </si>
  <si>
    <t>Comoros</t>
  </si>
  <si>
    <t>Guyana</t>
  </si>
  <si>
    <t>Bhutan</t>
  </si>
  <si>
    <t>Solomon Islands</t>
  </si>
  <si>
    <t>Macau</t>
  </si>
  <si>
    <t>Montenegro</t>
  </si>
  <si>
    <t>Luxembourg</t>
  </si>
  <si>
    <t>Western Sahara</t>
  </si>
  <si>
    <t>Suriname</t>
  </si>
  <si>
    <t>Cape Verde</t>
  </si>
  <si>
    <t>Maldives</t>
  </si>
  <si>
    <t>Guadeloupe[r]</t>
  </si>
  <si>
    <t>Malta</t>
  </si>
  <si>
    <t>Brunei Darussalam</t>
  </si>
  <si>
    <t>Belize</t>
  </si>
  <si>
    <t>Bahamas</t>
  </si>
  <si>
    <t>Martinique</t>
  </si>
  <si>
    <t>Iceland</t>
  </si>
  <si>
    <t>Vanuatu</t>
  </si>
  <si>
    <t>Barbados</t>
  </si>
  <si>
    <t>New Caledonia</t>
  </si>
  <si>
    <t>French Guiana</t>
  </si>
  <si>
    <t>French Polynesia</t>
  </si>
  <si>
    <t>Mayotte</t>
  </si>
  <si>
    <t>São Tomé and Príncipe</t>
  </si>
  <si>
    <t>Samoa</t>
  </si>
  <si>
    <t>Saint Lucia</t>
  </si>
  <si>
    <t>Guernsey and  Jersey</t>
  </si>
  <si>
    <t>Guam</t>
  </si>
  <si>
    <t>Curaçao</t>
  </si>
  <si>
    <t>Kiribati</t>
  </si>
  <si>
    <t>F.S. Micronesia</t>
  </si>
  <si>
    <t>Grenada</t>
  </si>
  <si>
    <t>Tonga</t>
  </si>
  <si>
    <t>Saint Vincent and the Grenadines</t>
  </si>
  <si>
    <t>Aruba</t>
  </si>
  <si>
    <t>U.S. Virgin Islands</t>
  </si>
  <si>
    <t>Seychelles</t>
  </si>
  <si>
    <t>Antigua and Barbuda</t>
  </si>
  <si>
    <t>Isle of Man</t>
  </si>
  <si>
    <t>Andorra</t>
  </si>
  <si>
    <t>Dominica</t>
  </si>
  <si>
    <t>Cayman Islands</t>
  </si>
  <si>
    <t>Bermuda</t>
  </si>
  <si>
    <t>Marshall Islands</t>
  </si>
  <si>
    <t>Greenland</t>
  </si>
  <si>
    <t>Northern Mariana Islands</t>
  </si>
  <si>
    <t>American Samoa</t>
  </si>
  <si>
    <t>Saint Kitts and Nevis</t>
  </si>
  <si>
    <t>Faroe Islands</t>
  </si>
  <si>
    <t>Sint Maarten</t>
  </si>
  <si>
    <t>Monaco</t>
  </si>
  <si>
    <t>Turks and Caicos Islands</t>
  </si>
  <si>
    <t>Liechtenstein</t>
  </si>
  <si>
    <t>San Marino</t>
  </si>
  <si>
    <t>Gibraltar</t>
  </si>
  <si>
    <t>British Virgin Islands</t>
  </si>
  <si>
    <t>Caribbean Netherlands[s]</t>
  </si>
  <si>
    <t>Palau</t>
  </si>
  <si>
    <t>Cook Islands</t>
  </si>
  <si>
    <t>Anguilla</t>
  </si>
  <si>
    <t>Tuvalu</t>
  </si>
  <si>
    <t>Wallis and Futuna</t>
  </si>
  <si>
    <t>Nauru</t>
  </si>
  <si>
    <t>Saint Helena Ascension and Tristan da Cunha</t>
  </si>
  <si>
    <t>Saint Pierre and Miquelon</t>
  </si>
  <si>
    <t>Montserrat</t>
  </si>
  <si>
    <t>Falkland Islands</t>
  </si>
  <si>
    <t>Niue</t>
  </si>
  <si>
    <t>Tokelau</t>
  </si>
  <si>
    <t>Holy See</t>
  </si>
  <si>
    <t>Actual</t>
  </si>
  <si>
    <t>Per million</t>
  </si>
  <si>
    <t>[blank]</t>
  </si>
  <si>
    <t>Cases</t>
  </si>
  <si>
    <t>Fatalities</t>
  </si>
  <si>
    <t>Cases &amp; Fatalities</t>
  </si>
  <si>
    <t>Daily</t>
  </si>
  <si>
    <t>7day average</t>
  </si>
  <si>
    <t>© 2020, Peter G. Osborn</t>
  </si>
  <si>
    <t>WHO Covid-19 data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</si>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</sst>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0" xfId="0" applyNumberFormat="1"/>
    <xf numFmtId="2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0" fontId="0" fillId="3" borderId="0" xfId="0" applyFill="1"/>
    <xf numFmtId="4" fontId="0" fillId="0" borderId="0" xfId="0" applyNumberFormat="1"/>
    <xf numFmtId="0" fontId="0" fillId="4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2">
    <dxf>
      <numFmt numFmtId="164" formatCode="d\ mmm\ 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Calculations!$C$2</c:f>
              <c:strCache>
                <c:ptCount val="1"/>
                <c:pt idx="0">
                  <c:v>UK Fatalities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Calculations!$A$27:$A$335</c:f>
              <c:numCache>
                <c:formatCode>d\ mmm\ yy</c:formatCode>
                <c:ptCount val="309"/>
                <c:pt idx="0">
                  <c:v>43921</c:v>
                </c:pt>
                <c:pt idx="1">
                  <c:v>43922</c:v>
                </c:pt>
                <c:pt idx="2">
                  <c:v>43923</c:v>
                </c:pt>
                <c:pt idx="3">
                  <c:v>43924</c:v>
                </c:pt>
                <c:pt idx="4">
                  <c:v>43925</c:v>
                </c:pt>
                <c:pt idx="5">
                  <c:v>43926</c:v>
                </c:pt>
                <c:pt idx="6">
                  <c:v>43927</c:v>
                </c:pt>
                <c:pt idx="7">
                  <c:v>43928</c:v>
                </c:pt>
                <c:pt idx="8">
                  <c:v>43929</c:v>
                </c:pt>
                <c:pt idx="9">
                  <c:v>43930</c:v>
                </c:pt>
                <c:pt idx="10">
                  <c:v>43931</c:v>
                </c:pt>
                <c:pt idx="11">
                  <c:v>43932</c:v>
                </c:pt>
                <c:pt idx="12">
                  <c:v>43933</c:v>
                </c:pt>
                <c:pt idx="13">
                  <c:v>43934</c:v>
                </c:pt>
                <c:pt idx="14">
                  <c:v>43935</c:v>
                </c:pt>
                <c:pt idx="15">
                  <c:v>43936</c:v>
                </c:pt>
                <c:pt idx="16">
                  <c:v>43937</c:v>
                </c:pt>
                <c:pt idx="17">
                  <c:v>43938</c:v>
                </c:pt>
                <c:pt idx="18">
                  <c:v>43939</c:v>
                </c:pt>
                <c:pt idx="19">
                  <c:v>43940</c:v>
                </c:pt>
                <c:pt idx="20">
                  <c:v>43941</c:v>
                </c:pt>
                <c:pt idx="21">
                  <c:v>43942</c:v>
                </c:pt>
                <c:pt idx="22">
                  <c:v>43943</c:v>
                </c:pt>
                <c:pt idx="23">
                  <c:v>43944</c:v>
                </c:pt>
                <c:pt idx="24">
                  <c:v>43945</c:v>
                </c:pt>
                <c:pt idx="25">
                  <c:v>43946</c:v>
                </c:pt>
                <c:pt idx="26">
                  <c:v>43947</c:v>
                </c:pt>
                <c:pt idx="27">
                  <c:v>43948</c:v>
                </c:pt>
                <c:pt idx="28">
                  <c:v>43949</c:v>
                </c:pt>
                <c:pt idx="29">
                  <c:v>43950</c:v>
                </c:pt>
                <c:pt idx="30">
                  <c:v>43951</c:v>
                </c:pt>
                <c:pt idx="31">
                  <c:v>43952</c:v>
                </c:pt>
                <c:pt idx="32">
                  <c:v>43953</c:v>
                </c:pt>
                <c:pt idx="33">
                  <c:v>43954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43960</c:v>
                </c:pt>
                <c:pt idx="40">
                  <c:v>43961</c:v>
                </c:pt>
                <c:pt idx="41">
                  <c:v>43962</c:v>
                </c:pt>
                <c:pt idx="42">
                  <c:v>43963</c:v>
                </c:pt>
                <c:pt idx="43">
                  <c:v>43964</c:v>
                </c:pt>
                <c:pt idx="44">
                  <c:v>43965</c:v>
                </c:pt>
                <c:pt idx="45">
                  <c:v>43966</c:v>
                </c:pt>
                <c:pt idx="46">
                  <c:v>43967</c:v>
                </c:pt>
                <c:pt idx="47">
                  <c:v>43968</c:v>
                </c:pt>
                <c:pt idx="48">
                  <c:v>43969</c:v>
                </c:pt>
                <c:pt idx="49">
                  <c:v>43970</c:v>
                </c:pt>
                <c:pt idx="50">
                  <c:v>43971</c:v>
                </c:pt>
                <c:pt idx="51">
                  <c:v>43972</c:v>
                </c:pt>
                <c:pt idx="52">
                  <c:v>43973</c:v>
                </c:pt>
                <c:pt idx="53">
                  <c:v>43974</c:v>
                </c:pt>
                <c:pt idx="54">
                  <c:v>43975</c:v>
                </c:pt>
                <c:pt idx="55">
                  <c:v>43976</c:v>
                </c:pt>
                <c:pt idx="56">
                  <c:v>43977</c:v>
                </c:pt>
                <c:pt idx="57">
                  <c:v>43978</c:v>
                </c:pt>
                <c:pt idx="58">
                  <c:v>43979</c:v>
                </c:pt>
                <c:pt idx="59">
                  <c:v>43980</c:v>
                </c:pt>
                <c:pt idx="60">
                  <c:v>43981</c:v>
                </c:pt>
                <c:pt idx="61">
                  <c:v>43982</c:v>
                </c:pt>
                <c:pt idx="62">
                  <c:v>43983</c:v>
                </c:pt>
                <c:pt idx="63">
                  <c:v>43984</c:v>
                </c:pt>
                <c:pt idx="64">
                  <c:v>43985</c:v>
                </c:pt>
                <c:pt idx="65">
                  <c:v>43986</c:v>
                </c:pt>
                <c:pt idx="66">
                  <c:v>43987</c:v>
                </c:pt>
                <c:pt idx="67">
                  <c:v>43988</c:v>
                </c:pt>
                <c:pt idx="68">
                  <c:v>43989</c:v>
                </c:pt>
                <c:pt idx="69">
                  <c:v>43990</c:v>
                </c:pt>
                <c:pt idx="70">
                  <c:v>43991</c:v>
                </c:pt>
                <c:pt idx="71">
                  <c:v>43992</c:v>
                </c:pt>
                <c:pt idx="72">
                  <c:v>43993</c:v>
                </c:pt>
                <c:pt idx="73">
                  <c:v>43994</c:v>
                </c:pt>
                <c:pt idx="74">
                  <c:v>43995</c:v>
                </c:pt>
                <c:pt idx="75">
                  <c:v>43996</c:v>
                </c:pt>
                <c:pt idx="76">
                  <c:v>43997</c:v>
                </c:pt>
                <c:pt idx="77">
                  <c:v>43998</c:v>
                </c:pt>
                <c:pt idx="78">
                  <c:v>43999</c:v>
                </c:pt>
                <c:pt idx="79">
                  <c:v>44000</c:v>
                </c:pt>
                <c:pt idx="80">
                  <c:v>44001</c:v>
                </c:pt>
                <c:pt idx="81">
                  <c:v>44002</c:v>
                </c:pt>
                <c:pt idx="82">
                  <c:v>44003</c:v>
                </c:pt>
                <c:pt idx="83">
                  <c:v>44004</c:v>
                </c:pt>
                <c:pt idx="84">
                  <c:v>44005</c:v>
                </c:pt>
                <c:pt idx="85">
                  <c:v>44006</c:v>
                </c:pt>
                <c:pt idx="86">
                  <c:v>44007</c:v>
                </c:pt>
                <c:pt idx="87">
                  <c:v>44008</c:v>
                </c:pt>
                <c:pt idx="88">
                  <c:v>44009</c:v>
                </c:pt>
                <c:pt idx="89">
                  <c:v>44010</c:v>
                </c:pt>
                <c:pt idx="90">
                  <c:v>44011</c:v>
                </c:pt>
                <c:pt idx="91">
                  <c:v>44012</c:v>
                </c:pt>
                <c:pt idx="92">
                  <c:v>44013</c:v>
                </c:pt>
                <c:pt idx="93">
                  <c:v>44014</c:v>
                </c:pt>
                <c:pt idx="94">
                  <c:v>44015</c:v>
                </c:pt>
                <c:pt idx="95">
                  <c:v>44016</c:v>
                </c:pt>
                <c:pt idx="96">
                  <c:v>44017</c:v>
                </c:pt>
                <c:pt idx="97">
                  <c:v>44018</c:v>
                </c:pt>
                <c:pt idx="98">
                  <c:v>44019</c:v>
                </c:pt>
                <c:pt idx="99">
                  <c:v>44020</c:v>
                </c:pt>
                <c:pt idx="100">
                  <c:v>44021</c:v>
                </c:pt>
                <c:pt idx="101">
                  <c:v>44022</c:v>
                </c:pt>
                <c:pt idx="102">
                  <c:v>44023</c:v>
                </c:pt>
                <c:pt idx="103">
                  <c:v>44024</c:v>
                </c:pt>
                <c:pt idx="104">
                  <c:v>44025</c:v>
                </c:pt>
                <c:pt idx="105">
                  <c:v>44026</c:v>
                </c:pt>
                <c:pt idx="106">
                  <c:v>44027</c:v>
                </c:pt>
                <c:pt idx="107">
                  <c:v>44028</c:v>
                </c:pt>
                <c:pt idx="108">
                  <c:v>44029</c:v>
                </c:pt>
                <c:pt idx="109">
                  <c:v>44030</c:v>
                </c:pt>
                <c:pt idx="110">
                  <c:v>44031</c:v>
                </c:pt>
                <c:pt idx="111">
                  <c:v>44032</c:v>
                </c:pt>
                <c:pt idx="112">
                  <c:v>44033</c:v>
                </c:pt>
                <c:pt idx="113">
                  <c:v>44034</c:v>
                </c:pt>
                <c:pt idx="114">
                  <c:v>44035</c:v>
                </c:pt>
                <c:pt idx="115">
                  <c:v>44036</c:v>
                </c:pt>
                <c:pt idx="116">
                  <c:v>44037</c:v>
                </c:pt>
                <c:pt idx="117">
                  <c:v>44038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44044</c:v>
                </c:pt>
                <c:pt idx="124">
                  <c:v>44045</c:v>
                </c:pt>
                <c:pt idx="125">
                  <c:v>44046</c:v>
                </c:pt>
                <c:pt idx="126">
                  <c:v>44047</c:v>
                </c:pt>
                <c:pt idx="127">
                  <c:v>44048</c:v>
                </c:pt>
                <c:pt idx="128">
                  <c:v>44049</c:v>
                </c:pt>
                <c:pt idx="129">
                  <c:v>44050</c:v>
                </c:pt>
                <c:pt idx="130">
                  <c:v>44051</c:v>
                </c:pt>
                <c:pt idx="131">
                  <c:v>44052</c:v>
                </c:pt>
                <c:pt idx="132">
                  <c:v>44053</c:v>
                </c:pt>
                <c:pt idx="133">
                  <c:v>44054</c:v>
                </c:pt>
                <c:pt idx="134">
                  <c:v>44055</c:v>
                </c:pt>
                <c:pt idx="135">
                  <c:v>44056</c:v>
                </c:pt>
                <c:pt idx="136">
                  <c:v>44057</c:v>
                </c:pt>
                <c:pt idx="137">
                  <c:v>44058</c:v>
                </c:pt>
                <c:pt idx="138">
                  <c:v>44059</c:v>
                </c:pt>
                <c:pt idx="139">
                  <c:v>44060</c:v>
                </c:pt>
                <c:pt idx="140">
                  <c:v>44061</c:v>
                </c:pt>
                <c:pt idx="141">
                  <c:v>44062</c:v>
                </c:pt>
                <c:pt idx="142">
                  <c:v>44063</c:v>
                </c:pt>
                <c:pt idx="143">
                  <c:v>44064</c:v>
                </c:pt>
                <c:pt idx="144">
                  <c:v>44065</c:v>
                </c:pt>
                <c:pt idx="145">
                  <c:v>44066</c:v>
                </c:pt>
                <c:pt idx="146">
                  <c:v>44067</c:v>
                </c:pt>
                <c:pt idx="147">
                  <c:v>44068</c:v>
                </c:pt>
                <c:pt idx="148">
                  <c:v>44069</c:v>
                </c:pt>
                <c:pt idx="149">
                  <c:v>44070</c:v>
                </c:pt>
                <c:pt idx="150">
                  <c:v>44071</c:v>
                </c:pt>
                <c:pt idx="151">
                  <c:v>44072</c:v>
                </c:pt>
                <c:pt idx="152">
                  <c:v>44073</c:v>
                </c:pt>
                <c:pt idx="153">
                  <c:v>44074</c:v>
                </c:pt>
                <c:pt idx="154">
                  <c:v>44075</c:v>
                </c:pt>
                <c:pt idx="155">
                  <c:v>44076</c:v>
                </c:pt>
                <c:pt idx="156">
                  <c:v>44077</c:v>
                </c:pt>
                <c:pt idx="157">
                  <c:v>44078</c:v>
                </c:pt>
                <c:pt idx="158">
                  <c:v>44079</c:v>
                </c:pt>
                <c:pt idx="159">
                  <c:v>44080</c:v>
                </c:pt>
                <c:pt idx="160">
                  <c:v>44081</c:v>
                </c:pt>
                <c:pt idx="161">
                  <c:v>44082</c:v>
                </c:pt>
                <c:pt idx="162">
                  <c:v>44083</c:v>
                </c:pt>
                <c:pt idx="163">
                  <c:v>44084</c:v>
                </c:pt>
                <c:pt idx="164">
                  <c:v>44085</c:v>
                </c:pt>
                <c:pt idx="165">
                  <c:v>44086</c:v>
                </c:pt>
                <c:pt idx="166">
                  <c:v>44087</c:v>
                </c:pt>
                <c:pt idx="167">
                  <c:v>44088</c:v>
                </c:pt>
                <c:pt idx="168">
                  <c:v>44089</c:v>
                </c:pt>
                <c:pt idx="169">
                  <c:v>44090</c:v>
                </c:pt>
                <c:pt idx="170">
                  <c:v>44091</c:v>
                </c:pt>
                <c:pt idx="171">
                  <c:v>44092</c:v>
                </c:pt>
                <c:pt idx="172">
                  <c:v>44093</c:v>
                </c:pt>
                <c:pt idx="173">
                  <c:v>44094</c:v>
                </c:pt>
                <c:pt idx="174">
                  <c:v>44095</c:v>
                </c:pt>
                <c:pt idx="175">
                  <c:v>44096</c:v>
                </c:pt>
                <c:pt idx="176">
                  <c:v>44097</c:v>
                </c:pt>
                <c:pt idx="177">
                  <c:v>44098</c:v>
                </c:pt>
                <c:pt idx="178">
                  <c:v>44099</c:v>
                </c:pt>
                <c:pt idx="179">
                  <c:v>44100</c:v>
                </c:pt>
                <c:pt idx="180">
                  <c:v>44101</c:v>
                </c:pt>
                <c:pt idx="181">
                  <c:v>44102</c:v>
                </c:pt>
                <c:pt idx="182">
                  <c:v>44103</c:v>
                </c:pt>
                <c:pt idx="183">
                  <c:v>44104</c:v>
                </c:pt>
                <c:pt idx="184">
                  <c:v>44105</c:v>
                </c:pt>
                <c:pt idx="185">
                  <c:v>44106</c:v>
                </c:pt>
                <c:pt idx="186">
                  <c:v>44107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44113</c:v>
                </c:pt>
                <c:pt idx="193">
                  <c:v>44114</c:v>
                </c:pt>
                <c:pt idx="194">
                  <c:v>44115</c:v>
                </c:pt>
                <c:pt idx="195">
                  <c:v>44116</c:v>
                </c:pt>
                <c:pt idx="196">
                  <c:v>44117</c:v>
                </c:pt>
                <c:pt idx="197">
                  <c:v>44118</c:v>
                </c:pt>
                <c:pt idx="198">
                  <c:v>44119</c:v>
                </c:pt>
                <c:pt idx="199">
                  <c:v>44120</c:v>
                </c:pt>
                <c:pt idx="200">
                  <c:v>44121</c:v>
                </c:pt>
                <c:pt idx="201">
                  <c:v>44122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44128</c:v>
                </c:pt>
                <c:pt idx="208">
                  <c:v>44129</c:v>
                </c:pt>
                <c:pt idx="209">
                  <c:v>44130</c:v>
                </c:pt>
                <c:pt idx="210">
                  <c:v>44131</c:v>
                </c:pt>
                <c:pt idx="211">
                  <c:v>44132</c:v>
                </c:pt>
                <c:pt idx="212">
                  <c:v>44133</c:v>
                </c:pt>
                <c:pt idx="213">
                  <c:v>44134</c:v>
                </c:pt>
                <c:pt idx="214">
                  <c:v>44135</c:v>
                </c:pt>
                <c:pt idx="215">
                  <c:v>44136</c:v>
                </c:pt>
                <c:pt idx="216">
                  <c:v>44137</c:v>
                </c:pt>
                <c:pt idx="217">
                  <c:v>44138</c:v>
                </c:pt>
                <c:pt idx="218">
                  <c:v>44139</c:v>
                </c:pt>
                <c:pt idx="219">
                  <c:v>44140</c:v>
                </c:pt>
                <c:pt idx="220">
                  <c:v>44141</c:v>
                </c:pt>
                <c:pt idx="221">
                  <c:v>44142</c:v>
                </c:pt>
                <c:pt idx="222">
                  <c:v>44143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44149</c:v>
                </c:pt>
                <c:pt idx="229">
                  <c:v>44150</c:v>
                </c:pt>
                <c:pt idx="230">
                  <c:v>44151</c:v>
                </c:pt>
                <c:pt idx="231">
                  <c:v>44152</c:v>
                </c:pt>
                <c:pt idx="232">
                  <c:v>44153</c:v>
                </c:pt>
                <c:pt idx="233">
                  <c:v>44154</c:v>
                </c:pt>
                <c:pt idx="234">
                  <c:v>44155</c:v>
                </c:pt>
                <c:pt idx="235">
                  <c:v>44156</c:v>
                </c:pt>
                <c:pt idx="236">
                  <c:v>44157</c:v>
                </c:pt>
                <c:pt idx="237">
                  <c:v>44158</c:v>
                </c:pt>
                <c:pt idx="238">
                  <c:v>44159</c:v>
                </c:pt>
                <c:pt idx="239">
                  <c:v>44160</c:v>
                </c:pt>
                <c:pt idx="240">
                  <c:v>44161</c:v>
                </c:pt>
                <c:pt idx="241">
                  <c:v>44162</c:v>
                </c:pt>
                <c:pt idx="242">
                  <c:v>44163</c:v>
                </c:pt>
                <c:pt idx="243">
                  <c:v>44164</c:v>
                </c:pt>
                <c:pt idx="244">
                  <c:v>44165</c:v>
                </c:pt>
                <c:pt idx="245">
                  <c:v>44166</c:v>
                </c:pt>
                <c:pt idx="246">
                  <c:v>44167</c:v>
                </c:pt>
                <c:pt idx="247">
                  <c:v>44168</c:v>
                </c:pt>
                <c:pt idx="248">
                  <c:v>44169</c:v>
                </c:pt>
                <c:pt idx="249">
                  <c:v>44170</c:v>
                </c:pt>
                <c:pt idx="250">
                  <c:v>44171</c:v>
                </c:pt>
                <c:pt idx="251">
                  <c:v>44172</c:v>
                </c:pt>
                <c:pt idx="252">
                  <c:v>44173</c:v>
                </c:pt>
                <c:pt idx="253">
                  <c:v>44174</c:v>
                </c:pt>
                <c:pt idx="254">
                  <c:v>44175</c:v>
                </c:pt>
                <c:pt idx="255">
                  <c:v>44176</c:v>
                </c:pt>
                <c:pt idx="256">
                  <c:v>44177</c:v>
                </c:pt>
                <c:pt idx="257">
                  <c:v>44178</c:v>
                </c:pt>
                <c:pt idx="258">
                  <c:v>44179</c:v>
                </c:pt>
                <c:pt idx="259">
                  <c:v>44180</c:v>
                </c:pt>
                <c:pt idx="260">
                  <c:v>44181</c:v>
                </c:pt>
                <c:pt idx="261">
                  <c:v>44182</c:v>
                </c:pt>
                <c:pt idx="262">
                  <c:v>44183</c:v>
                </c:pt>
                <c:pt idx="263">
                  <c:v>44184</c:v>
                </c:pt>
                <c:pt idx="264">
                  <c:v>44185</c:v>
                </c:pt>
                <c:pt idx="265">
                  <c:v>44186</c:v>
                </c:pt>
                <c:pt idx="266">
                  <c:v>44187</c:v>
                </c:pt>
                <c:pt idx="267">
                  <c:v>44188</c:v>
                </c:pt>
                <c:pt idx="268">
                  <c:v>44189</c:v>
                </c:pt>
                <c:pt idx="269">
                  <c:v>44190</c:v>
                </c:pt>
                <c:pt idx="270">
                  <c:v>44191</c:v>
                </c:pt>
                <c:pt idx="271">
                  <c:v>44192</c:v>
                </c:pt>
                <c:pt idx="272">
                  <c:v>44193</c:v>
                </c:pt>
                <c:pt idx="273">
                  <c:v>44194</c:v>
                </c:pt>
                <c:pt idx="274">
                  <c:v>44195</c:v>
                </c:pt>
                <c:pt idx="275">
                  <c:v>44196</c:v>
                </c:pt>
                <c:pt idx="276">
                  <c:v>44197</c:v>
                </c:pt>
                <c:pt idx="277">
                  <c:v>44198</c:v>
                </c:pt>
                <c:pt idx="278">
                  <c:v>44199</c:v>
                </c:pt>
                <c:pt idx="279">
                  <c:v>44200</c:v>
                </c:pt>
                <c:pt idx="280">
                  <c:v>44201</c:v>
                </c:pt>
                <c:pt idx="281">
                  <c:v>44202</c:v>
                </c:pt>
                <c:pt idx="282">
                  <c:v>44203</c:v>
                </c:pt>
                <c:pt idx="283">
                  <c:v>44204</c:v>
                </c:pt>
                <c:pt idx="284">
                  <c:v>44205</c:v>
                </c:pt>
                <c:pt idx="285">
                  <c:v>44206</c:v>
                </c:pt>
                <c:pt idx="286">
                  <c:v>44207</c:v>
                </c:pt>
                <c:pt idx="287">
                  <c:v>44208</c:v>
                </c:pt>
                <c:pt idx="288">
                  <c:v>44209</c:v>
                </c:pt>
                <c:pt idx="289">
                  <c:v>44210</c:v>
                </c:pt>
                <c:pt idx="290">
                  <c:v>44211</c:v>
                </c:pt>
                <c:pt idx="291">
                  <c:v>44212</c:v>
                </c:pt>
                <c:pt idx="292">
                  <c:v>44213</c:v>
                </c:pt>
                <c:pt idx="293">
                  <c:v>44214</c:v>
                </c:pt>
                <c:pt idx="294">
                  <c:v>44215</c:v>
                </c:pt>
                <c:pt idx="295">
                  <c:v>44216</c:v>
                </c:pt>
                <c:pt idx="296">
                  <c:v>44217</c:v>
                </c:pt>
                <c:pt idx="297">
                  <c:v>44218</c:v>
                </c:pt>
                <c:pt idx="298">
                  <c:v>44219</c:v>
                </c:pt>
                <c:pt idx="299">
                  <c:v>44220</c:v>
                </c:pt>
                <c:pt idx="300">
                  <c:v>44221</c:v>
                </c:pt>
                <c:pt idx="301">
                  <c:v>44222</c:v>
                </c:pt>
                <c:pt idx="302">
                  <c:v>44223</c:v>
                </c:pt>
                <c:pt idx="303">
                  <c:v>44224</c:v>
                </c:pt>
                <c:pt idx="304">
                  <c:v>44225</c:v>
                </c:pt>
                <c:pt idx="305">
                  <c:v>44226</c:v>
                </c:pt>
                <c:pt idx="306">
                  <c:v>44227</c:v>
                </c:pt>
                <c:pt idx="307">
                  <c:v>44228</c:v>
                </c:pt>
                <c:pt idx="308">
                  <c:v>44229</c:v>
                </c:pt>
              </c:numCache>
            </c:numRef>
          </c:cat>
          <c:val>
            <c:numRef>
              <c:f>Calculations!$C$27:$C$335</c:f>
              <c:numCache>
                <c:formatCode>0.00</c:formatCode>
                <c:ptCount val="309"/>
                <c:pt idx="0">
                  <c:v>2.1916129578346109</c:v>
                </c:pt>
                <c:pt idx="1">
                  <c:v>2.8283653712595314</c:v>
                </c:pt>
                <c:pt idx="2">
                  <c:v>2.6802834146490846</c:v>
                </c:pt>
                <c:pt idx="3">
                  <c:v>4.2647603503808638</c:v>
                </c:pt>
                <c:pt idx="4">
                  <c:v>4.3239931330250423</c:v>
                </c:pt>
                <c:pt idx="5">
                  <c:v>7.4633306131665123</c:v>
                </c:pt>
                <c:pt idx="6">
                  <c:v>13.001595790397218</c:v>
                </c:pt>
                <c:pt idx="7">
                  <c:v>18.969298641798218</c:v>
                </c:pt>
                <c:pt idx="8">
                  <c:v>28.920406126020232</c:v>
                </c:pt>
                <c:pt idx="9">
                  <c:v>38.649390675326579</c:v>
                </c:pt>
                <c:pt idx="10">
                  <c:v>49.548222681855449</c:v>
                </c:pt>
                <c:pt idx="11">
                  <c:v>60.743218601605221</c:v>
                </c:pt>
                <c:pt idx="12">
                  <c:v>69.613327802570979</c:v>
                </c:pt>
                <c:pt idx="13">
                  <c:v>78.009574742383307</c:v>
                </c:pt>
                <c:pt idx="14">
                  <c:v>94.372630947837663</c:v>
                </c:pt>
                <c:pt idx="15">
                  <c:v>109.62507247871368</c:v>
                </c:pt>
                <c:pt idx="16">
                  <c:v>126.15101883643952</c:v>
                </c:pt>
                <c:pt idx="17">
                  <c:v>142.76581436813163</c:v>
                </c:pt>
                <c:pt idx="18">
                  <c:v>155.24912331039229</c:v>
                </c:pt>
                <c:pt idx="19">
                  <c:v>164.97810785969864</c:v>
                </c:pt>
                <c:pt idx="20">
                  <c:v>175.69924151829497</c:v>
                </c:pt>
                <c:pt idx="21">
                  <c:v>191.63286004957902</c:v>
                </c:pt>
                <c:pt idx="22">
                  <c:v>204.66407223129832</c:v>
                </c:pt>
                <c:pt idx="23">
                  <c:v>220.00536293614059</c:v>
                </c:pt>
                <c:pt idx="24">
                  <c:v>233.52524557467436</c:v>
                </c:pt>
                <c:pt idx="25">
                  <c:v>249.8883017801287</c:v>
                </c:pt>
                <c:pt idx="26">
                  <c:v>256.28544230569997</c:v>
                </c:pt>
                <c:pt idx="27">
                  <c:v>264.72611383249546</c:v>
                </c:pt>
                <c:pt idx="28">
                  <c:v>282.85134532161413</c:v>
                </c:pt>
                <c:pt idx="29">
                  <c:v>295.39388704651896</c:v>
                </c:pt>
                <c:pt idx="30">
                  <c:v>305.4930764873514</c:v>
                </c:pt>
                <c:pt idx="31">
                  <c:v>320.44935410500653</c:v>
                </c:pt>
                <c:pt idx="32">
                  <c:v>332.51803356875791</c:v>
                </c:pt>
                <c:pt idx="33">
                  <c:v>337.90821678937817</c:v>
                </c:pt>
                <c:pt idx="34">
                  <c:v>342.64683940091248</c:v>
                </c:pt>
                <c:pt idx="35">
                  <c:v>356.99598099646477</c:v>
                </c:pt>
                <c:pt idx="36">
                  <c:v>368.38348345980813</c:v>
                </c:pt>
                <c:pt idx="37">
                  <c:v>377.77187950891044</c:v>
                </c:pt>
                <c:pt idx="38">
                  <c:v>388.10800008031964</c:v>
                </c:pt>
                <c:pt idx="39">
                  <c:v>396.75598634636975</c:v>
                </c:pt>
                <c:pt idx="40">
                  <c:v>400.50245984861408</c:v>
                </c:pt>
                <c:pt idx="41">
                  <c:v>404.53028906841826</c:v>
                </c:pt>
                <c:pt idx="42">
                  <c:v>415.28103911833671</c:v>
                </c:pt>
                <c:pt idx="43">
                  <c:v>424.86194171103261</c:v>
                </c:pt>
                <c:pt idx="44">
                  <c:v>431.64409532379108</c:v>
                </c:pt>
                <c:pt idx="45">
                  <c:v>440.21804061153591</c:v>
                </c:pt>
                <c:pt idx="46">
                  <c:v>444.29029441832319</c:v>
                </c:pt>
                <c:pt idx="47">
                  <c:v>447.50367287676988</c:v>
                </c:pt>
                <c:pt idx="48">
                  <c:v>450.27280546538526</c:v>
                </c:pt>
                <c:pt idx="49">
                  <c:v>459.36503760126669</c:v>
                </c:pt>
                <c:pt idx="50">
                  <c:v>465.98430106175368</c:v>
                </c:pt>
                <c:pt idx="51">
                  <c:v>471.19678593444138</c:v>
                </c:pt>
                <c:pt idx="52">
                  <c:v>476.37965441580701</c:v>
                </c:pt>
                <c:pt idx="53">
                  <c:v>482.46582283249637</c:v>
                </c:pt>
                <c:pt idx="54">
                  <c:v>483.45797194178635</c:v>
                </c:pt>
                <c:pt idx="55">
                  <c:v>485.61996850829888</c:v>
                </c:pt>
                <c:pt idx="56">
                  <c:v>493.02406633882123</c:v>
                </c:pt>
                <c:pt idx="57">
                  <c:v>497.88115451564386</c:v>
                </c:pt>
                <c:pt idx="58">
                  <c:v>501.92379193110906</c:v>
                </c:pt>
                <c:pt idx="59">
                  <c:v>506.23297686847309</c:v>
                </c:pt>
                <c:pt idx="60">
                  <c:v>509.49077991390294</c:v>
                </c:pt>
                <c:pt idx="61">
                  <c:v>515.10308606943886</c:v>
                </c:pt>
                <c:pt idx="62">
                  <c:v>516.6431384181875</c:v>
                </c:pt>
                <c:pt idx="63">
                  <c:v>518.58301204978432</c:v>
                </c:pt>
                <c:pt idx="64">
                  <c:v>524.83207061874521</c:v>
                </c:pt>
                <c:pt idx="65">
                  <c:v>529.91128173048355</c:v>
                </c:pt>
                <c:pt idx="66">
                  <c:v>533.96872734160979</c:v>
                </c:pt>
                <c:pt idx="67">
                  <c:v>536.24918947341064</c:v>
                </c:pt>
                <c:pt idx="68">
                  <c:v>537.13768121307328</c:v>
                </c:pt>
                <c:pt idx="69">
                  <c:v>538.41118603992311</c:v>
                </c:pt>
                <c:pt idx="70">
                  <c:v>542.09842675952325</c:v>
                </c:pt>
                <c:pt idx="71">
                  <c:v>545.85970845742861</c:v>
                </c:pt>
                <c:pt idx="72">
                  <c:v>547.78477389336445</c:v>
                </c:pt>
                <c:pt idx="73">
                  <c:v>551.60528837391394</c:v>
                </c:pt>
                <c:pt idx="74">
                  <c:v>553.72286035344337</c:v>
                </c:pt>
                <c:pt idx="75">
                  <c:v>554.52250291913981</c:v>
                </c:pt>
                <c:pt idx="76">
                  <c:v>555.21848811520886</c:v>
                </c:pt>
                <c:pt idx="77">
                  <c:v>558.10608626911255</c:v>
                </c:pt>
                <c:pt idx="78">
                  <c:v>560.53463035752384</c:v>
                </c:pt>
                <c:pt idx="79">
                  <c:v>561.66005322776323</c:v>
                </c:pt>
                <c:pt idx="80">
                  <c:v>563.59992685936004</c:v>
                </c:pt>
                <c:pt idx="81">
                  <c:v>565.18440379509184</c:v>
                </c:pt>
                <c:pt idx="82">
                  <c:v>565.58422507794</c:v>
                </c:pt>
                <c:pt idx="83">
                  <c:v>566.01366275211035</c:v>
                </c:pt>
                <c:pt idx="84">
                  <c:v>567.79064623143574</c:v>
                </c:pt>
                <c:pt idx="85">
                  <c:v>569.4195477541507</c:v>
                </c:pt>
                <c:pt idx="86">
                  <c:v>570.41169686344074</c:v>
                </c:pt>
                <c:pt idx="87">
                  <c:v>571.6555852989685</c:v>
                </c:pt>
                <c:pt idx="88">
                  <c:v>572.70696719090267</c:v>
                </c:pt>
                <c:pt idx="89">
                  <c:v>573.16602125639508</c:v>
                </c:pt>
                <c:pt idx="90">
                  <c:v>573.37333599564965</c:v>
                </c:pt>
                <c:pt idx="91">
                  <c:v>574.76530638778786</c:v>
                </c:pt>
                <c:pt idx="92">
                  <c:v>576.05361941029878</c:v>
                </c:pt>
                <c:pt idx="93">
                  <c:v>577.5196307807422</c:v>
                </c:pt>
                <c:pt idx="94">
                  <c:v>578.65986184664268</c:v>
                </c:pt>
                <c:pt idx="95">
                  <c:v>579.25218967308444</c:v>
                </c:pt>
                <c:pt idx="96">
                  <c:v>579.71124373857685</c:v>
                </c:pt>
                <c:pt idx="97">
                  <c:v>580.02221584745882</c:v>
                </c:pt>
                <c:pt idx="98">
                  <c:v>580.80705021749418</c:v>
                </c:pt>
                <c:pt idx="99">
                  <c:v>582.24344519661554</c:v>
                </c:pt>
                <c:pt idx="100">
                  <c:v>582.85058121871839</c:v>
                </c:pt>
                <c:pt idx="101">
                  <c:v>583.57618280610961</c:v>
                </c:pt>
                <c:pt idx="102">
                  <c:v>584.050045067263</c:v>
                </c:pt>
                <c:pt idx="103">
                  <c:v>584.3314007848229</c:v>
                </c:pt>
                <c:pt idx="104">
                  <c:v>584.49429093709443</c:v>
                </c:pt>
                <c:pt idx="105">
                  <c:v>585.29393350279088</c:v>
                </c:pt>
                <c:pt idx="106">
                  <c:v>586.13800065547048</c:v>
                </c:pt>
                <c:pt idx="107">
                  <c:v>586.59705472096289</c:v>
                </c:pt>
                <c:pt idx="108">
                  <c:v>587.10053337343845</c:v>
                </c:pt>
                <c:pt idx="109">
                  <c:v>587.35227269967618</c:v>
                </c:pt>
                <c:pt idx="110">
                  <c:v>587.48554646062553</c:v>
                </c:pt>
                <c:pt idx="111">
                  <c:v>587.63362841723597</c:v>
                </c:pt>
                <c:pt idx="112">
                  <c:v>588.28518902632197</c:v>
                </c:pt>
                <c:pt idx="113">
                  <c:v>588.67020211350916</c:v>
                </c:pt>
                <c:pt idx="114">
                  <c:v>589.02559880937429</c:v>
                </c:pt>
                <c:pt idx="115">
                  <c:v>589.41061189656148</c:v>
                </c:pt>
                <c:pt idx="116">
                  <c:v>589.54388565751083</c:v>
                </c:pt>
                <c:pt idx="117">
                  <c:v>589.70677580978236</c:v>
                </c:pt>
                <c:pt idx="118">
                  <c:v>589.8548577663928</c:v>
                </c:pt>
                <c:pt idx="119">
                  <c:v>590.2250626579189</c:v>
                </c:pt>
                <c:pt idx="120">
                  <c:v>590.47680198415662</c:v>
                </c:pt>
                <c:pt idx="121">
                  <c:v>590.61007574510597</c:v>
                </c:pt>
                <c:pt idx="122">
                  <c:v>591.08393800625936</c:v>
                </c:pt>
                <c:pt idx="123">
                  <c:v>591.30606094117502</c:v>
                </c:pt>
                <c:pt idx="124">
                  <c:v>591.42452650646339</c:v>
                </c:pt>
                <c:pt idx="125">
                  <c:v>591.46895109344655</c:v>
                </c:pt>
                <c:pt idx="126">
                  <c:v>591.77992320232852</c:v>
                </c:pt>
                <c:pt idx="127">
                  <c:v>592.28340185480408</c:v>
                </c:pt>
                <c:pt idx="128">
                  <c:v>592.28340185480408</c:v>
                </c:pt>
                <c:pt idx="129">
                  <c:v>592.57956576802496</c:v>
                </c:pt>
                <c:pt idx="130">
                  <c:v>592.77207231161856</c:v>
                </c:pt>
                <c:pt idx="131">
                  <c:v>592.84611328992378</c:v>
                </c:pt>
                <c:pt idx="132">
                  <c:v>592.86092148558487</c:v>
                </c:pt>
                <c:pt idx="133">
                  <c:v>593.12746900748368</c:v>
                </c:pt>
                <c:pt idx="134">
                  <c:v>593.33478374673825</c:v>
                </c:pt>
                <c:pt idx="135">
                  <c:v>593.60133126863707</c:v>
                </c:pt>
                <c:pt idx="136">
                  <c:v>593.77902961656957</c:v>
                </c:pt>
                <c:pt idx="137">
                  <c:v>593.82345420355273</c:v>
                </c:pt>
                <c:pt idx="138">
                  <c:v>593.89749518185795</c:v>
                </c:pt>
                <c:pt idx="139">
                  <c:v>594.16404270375676</c:v>
                </c:pt>
                <c:pt idx="140">
                  <c:v>594.35654924735036</c:v>
                </c:pt>
                <c:pt idx="141">
                  <c:v>594.65271316057124</c:v>
                </c:pt>
                <c:pt idx="142">
                  <c:v>594.91926068247005</c:v>
                </c:pt>
                <c:pt idx="143">
                  <c:v>595.08215083474158</c:v>
                </c:pt>
                <c:pt idx="144">
                  <c:v>595.12657542172474</c:v>
                </c:pt>
                <c:pt idx="145">
                  <c:v>595.20061640002996</c:v>
                </c:pt>
                <c:pt idx="146">
                  <c:v>595.24504098701311</c:v>
                </c:pt>
                <c:pt idx="147">
                  <c:v>595.42273933494562</c:v>
                </c:pt>
                <c:pt idx="148">
                  <c:v>595.65967046552237</c:v>
                </c:pt>
                <c:pt idx="149">
                  <c:v>595.74851963948868</c:v>
                </c:pt>
                <c:pt idx="150">
                  <c:v>595.77813603081074</c:v>
                </c:pt>
                <c:pt idx="151">
                  <c:v>596.04468355270956</c:v>
                </c:pt>
                <c:pt idx="152">
                  <c:v>596.13353272667587</c:v>
                </c:pt>
                <c:pt idx="153">
                  <c:v>596.19276550932</c:v>
                </c:pt>
                <c:pt idx="154">
                  <c:v>596.42969663989675</c:v>
                </c:pt>
                <c:pt idx="155">
                  <c:v>596.6666277704735</c:v>
                </c:pt>
                <c:pt idx="156">
                  <c:v>596.844326118406</c:v>
                </c:pt>
                <c:pt idx="157">
                  <c:v>596.97759987935535</c:v>
                </c:pt>
                <c:pt idx="158">
                  <c:v>597.15529822728786</c:v>
                </c:pt>
                <c:pt idx="159">
                  <c:v>597.17010642294895</c:v>
                </c:pt>
                <c:pt idx="160">
                  <c:v>597.19972281427101</c:v>
                </c:pt>
                <c:pt idx="161">
                  <c:v>597.24414740125417</c:v>
                </c:pt>
                <c:pt idx="162">
                  <c:v>597.39222935786461</c:v>
                </c:pt>
                <c:pt idx="163">
                  <c:v>597.5847359014582</c:v>
                </c:pt>
                <c:pt idx="164">
                  <c:v>597.73281785806864</c:v>
                </c:pt>
                <c:pt idx="165">
                  <c:v>597.91051620600115</c:v>
                </c:pt>
                <c:pt idx="166">
                  <c:v>597.94013259732321</c:v>
                </c:pt>
                <c:pt idx="167">
                  <c:v>597.98455718430637</c:v>
                </c:pt>
                <c:pt idx="168">
                  <c:v>598.45841944545975</c:v>
                </c:pt>
                <c:pt idx="169">
                  <c:v>598.57688501074813</c:v>
                </c:pt>
                <c:pt idx="170">
                  <c:v>598.7841997500027</c:v>
                </c:pt>
                <c:pt idx="171">
                  <c:v>598.87304892396901</c:v>
                </c:pt>
                <c:pt idx="172">
                  <c:v>599.00632268491836</c:v>
                </c:pt>
                <c:pt idx="173">
                  <c:v>599.08036366322358</c:v>
                </c:pt>
                <c:pt idx="174">
                  <c:v>599.21363742417293</c:v>
                </c:pt>
                <c:pt idx="175">
                  <c:v>599.6134587070211</c:v>
                </c:pt>
                <c:pt idx="176">
                  <c:v>599.90962262024198</c:v>
                </c:pt>
                <c:pt idx="177">
                  <c:v>600.22059472912395</c:v>
                </c:pt>
                <c:pt idx="178">
                  <c:v>600.62041601197211</c:v>
                </c:pt>
                <c:pt idx="179">
                  <c:v>601.02023729482028</c:v>
                </c:pt>
                <c:pt idx="180">
                  <c:v>601.28678481671909</c:v>
                </c:pt>
                <c:pt idx="181">
                  <c:v>601.44967496899062</c:v>
                </c:pt>
                <c:pt idx="182">
                  <c:v>601.99757820844923</c:v>
                </c:pt>
                <c:pt idx="183">
                  <c:v>602.54548144790783</c:v>
                </c:pt>
                <c:pt idx="184">
                  <c:v>603.13780927434959</c:v>
                </c:pt>
                <c:pt idx="185">
                  <c:v>603.64128792682516</c:v>
                </c:pt>
                <c:pt idx="186">
                  <c:v>604.1595747749617</c:v>
                </c:pt>
                <c:pt idx="187">
                  <c:v>604.41131410119942</c:v>
                </c:pt>
                <c:pt idx="188">
                  <c:v>604.60382064479302</c:v>
                </c:pt>
                <c:pt idx="189">
                  <c:v>605.65520253672719</c:v>
                </c:pt>
                <c:pt idx="190">
                  <c:v>606.70658442866136</c:v>
                </c:pt>
                <c:pt idx="191">
                  <c:v>607.58026797266302</c:v>
                </c:pt>
                <c:pt idx="192">
                  <c:v>608.55760888629197</c:v>
                </c:pt>
                <c:pt idx="193">
                  <c:v>609.2832104736832</c:v>
                </c:pt>
                <c:pt idx="194">
                  <c:v>609.77188093049767</c:v>
                </c:pt>
                <c:pt idx="195">
                  <c:v>610.05323664805758</c:v>
                </c:pt>
                <c:pt idx="196">
                  <c:v>611.17865951829697</c:v>
                </c:pt>
                <c:pt idx="197">
                  <c:v>612.21523321457005</c:v>
                </c:pt>
                <c:pt idx="198">
                  <c:v>613.35546428047053</c:v>
                </c:pt>
                <c:pt idx="199">
                  <c:v>614.64377730298145</c:v>
                </c:pt>
                <c:pt idx="200">
                  <c:v>615.84324115152606</c:v>
                </c:pt>
                <c:pt idx="201">
                  <c:v>616.80577386949392</c:v>
                </c:pt>
                <c:pt idx="202">
                  <c:v>617.54618365254612</c:v>
                </c:pt>
                <c:pt idx="203">
                  <c:v>619.66375563207555</c:v>
                </c:pt>
                <c:pt idx="204">
                  <c:v>621.69247843763867</c:v>
                </c:pt>
                <c:pt idx="205">
                  <c:v>623.73600943886288</c:v>
                </c:pt>
                <c:pt idx="206">
                  <c:v>625.74992404876491</c:v>
                </c:pt>
                <c:pt idx="207">
                  <c:v>627.97115339792163</c:v>
                </c:pt>
                <c:pt idx="208">
                  <c:v>628.96330250721167</c:v>
                </c:pt>
                <c:pt idx="209">
                  <c:v>630.14795816009519</c:v>
                </c:pt>
                <c:pt idx="210">
                  <c:v>633.71673331440695</c:v>
                </c:pt>
                <c:pt idx="211">
                  <c:v>636.54509868566652</c:v>
                </c:pt>
                <c:pt idx="212">
                  <c:v>639.3438476656039</c:v>
                </c:pt>
                <c:pt idx="213">
                  <c:v>642.66088349367794</c:v>
                </c:pt>
                <c:pt idx="214">
                  <c:v>645.23750953869967</c:v>
                </c:pt>
                <c:pt idx="215">
                  <c:v>647.47354708351736</c:v>
                </c:pt>
                <c:pt idx="216">
                  <c:v>648.98398304094394</c:v>
                </c:pt>
                <c:pt idx="217">
                  <c:v>654.4185908485473</c:v>
                </c:pt>
                <c:pt idx="218">
                  <c:v>659.00913150347117</c:v>
                </c:pt>
                <c:pt idx="219">
                  <c:v>663.15542628856372</c:v>
                </c:pt>
                <c:pt idx="220">
                  <c:v>667.21287189968996</c:v>
                </c:pt>
                <c:pt idx="221">
                  <c:v>672.04034368519046</c:v>
                </c:pt>
                <c:pt idx="222">
                  <c:v>674.43927138227968</c:v>
                </c:pt>
                <c:pt idx="223">
                  <c:v>676.45318599218172</c:v>
                </c:pt>
                <c:pt idx="224">
                  <c:v>682.33203966961639</c:v>
                </c:pt>
                <c:pt idx="225">
                  <c:v>689.61767193485036</c:v>
                </c:pt>
                <c:pt idx="226">
                  <c:v>695.21516989472525</c:v>
                </c:pt>
                <c:pt idx="227">
                  <c:v>700.4720793543961</c:v>
                </c:pt>
                <c:pt idx="228">
                  <c:v>706.58786416240753</c:v>
                </c:pt>
                <c:pt idx="229">
                  <c:v>708.89794268553055</c:v>
                </c:pt>
                <c:pt idx="230">
                  <c:v>711.77073264377327</c:v>
                </c:pt>
                <c:pt idx="231">
                  <c:v>719.648692735449</c:v>
                </c:pt>
                <c:pt idx="232">
                  <c:v>728.45956915377053</c:v>
                </c:pt>
                <c:pt idx="233">
                  <c:v>736.79658331093867</c:v>
                </c:pt>
                <c:pt idx="234">
                  <c:v>742.36446487949149</c:v>
                </c:pt>
                <c:pt idx="235">
                  <c:v>749.20585127489414</c:v>
                </c:pt>
                <c:pt idx="236">
                  <c:v>751.69362814594967</c:v>
                </c:pt>
                <c:pt idx="237">
                  <c:v>754.84777382175218</c:v>
                </c:pt>
                <c:pt idx="238">
                  <c:v>763.70307482705687</c:v>
                </c:pt>
                <c:pt idx="239">
                  <c:v>771.53661033174944</c:v>
                </c:pt>
                <c:pt idx="240">
                  <c:v>778.95551635793277</c:v>
                </c:pt>
                <c:pt idx="241">
                  <c:v>786.52250434072664</c:v>
                </c:pt>
                <c:pt idx="242">
                  <c:v>791.55729086548183</c:v>
                </c:pt>
                <c:pt idx="243">
                  <c:v>793.40831532311245</c:v>
                </c:pt>
                <c:pt idx="244">
                  <c:v>800.50144104475282</c:v>
                </c:pt>
                <c:pt idx="245">
                  <c:v>809.50482400666795</c:v>
                </c:pt>
                <c:pt idx="246">
                  <c:v>819.79651999109399</c:v>
                </c:pt>
                <c:pt idx="247">
                  <c:v>827.17100143029427</c:v>
                </c:pt>
                <c:pt idx="248">
                  <c:v>834.87126317403749</c:v>
                </c:pt>
                <c:pt idx="249">
                  <c:v>841.96438889567787</c:v>
                </c:pt>
                <c:pt idx="250">
                  <c:v>845.14815096280245</c:v>
                </c:pt>
                <c:pt idx="251">
                  <c:v>848.15421468199452</c:v>
                </c:pt>
                <c:pt idx="252">
                  <c:v>857.08355666560442</c:v>
                </c:pt>
                <c:pt idx="253">
                  <c:v>866.67926745396142</c:v>
                </c:pt>
                <c:pt idx="254">
                  <c:v>872.80986045763393</c:v>
                </c:pt>
                <c:pt idx="255">
                  <c:v>880.27319107080041</c:v>
                </c:pt>
                <c:pt idx="256">
                  <c:v>886.15204474823508</c:v>
                </c:pt>
                <c:pt idx="257">
                  <c:v>889.57273794593641</c:v>
                </c:pt>
                <c:pt idx="258">
                  <c:v>892.3714869258738</c:v>
                </c:pt>
                <c:pt idx="259">
                  <c:v>901.24159612683957</c:v>
                </c:pt>
                <c:pt idx="260">
                  <c:v>910.11170532780534</c:v>
                </c:pt>
                <c:pt idx="261">
                  <c:v>917.75273428890443</c:v>
                </c:pt>
                <c:pt idx="262">
                  <c:v>924.03140924918739</c:v>
                </c:pt>
                <c:pt idx="263">
                  <c:v>931.73167099293062</c:v>
                </c:pt>
                <c:pt idx="264">
                  <c:v>933.86405116812102</c:v>
                </c:pt>
                <c:pt idx="265">
                  <c:v>937.29955256148344</c:v>
                </c:pt>
                <c:pt idx="266">
                  <c:v>944.79249956597209</c:v>
                </c:pt>
                <c:pt idx="267">
                  <c:v>953.85511531053146</c:v>
                </c:pt>
                <c:pt idx="268">
                  <c:v>962.91773105509083</c:v>
                </c:pt>
                <c:pt idx="269">
                  <c:v>970.15893873334164</c:v>
                </c:pt>
                <c:pt idx="270">
                  <c:v>978.06651521633944</c:v>
                </c:pt>
                <c:pt idx="271">
                  <c:v>982.89398700183995</c:v>
                </c:pt>
                <c:pt idx="272">
                  <c:v>986.07774906896452</c:v>
                </c:pt>
                <c:pt idx="273">
                  <c:v>996.31021227074643</c:v>
                </c:pt>
                <c:pt idx="274">
                  <c:v>1007.3275098425637</c:v>
                </c:pt>
                <c:pt idx="275">
                  <c:v>1015.8274141520034</c:v>
                </c:pt>
                <c:pt idx="276">
                  <c:v>1024.2680856787988</c:v>
                </c:pt>
                <c:pt idx="277">
                  <c:v>1024.2680856787988</c:v>
                </c:pt>
                <c:pt idx="278">
                  <c:v>1027.3778067676183</c:v>
                </c:pt>
                <c:pt idx="279">
                  <c:v>1032.6643326186113</c:v>
                </c:pt>
                <c:pt idx="280">
                  <c:v>1039.4464862313698</c:v>
                </c:pt>
                <c:pt idx="281">
                  <c:v>1053.9733261748547</c:v>
                </c:pt>
                <c:pt idx="282">
                  <c:v>1068.2484267921018</c:v>
                </c:pt>
                <c:pt idx="283">
                  <c:v>1077.3258507323221</c:v>
                </c:pt>
                <c:pt idx="284">
                  <c:v>1083.9154978014869</c:v>
                </c:pt>
                <c:pt idx="285">
                  <c:v>1090.6384186316013</c:v>
                </c:pt>
                <c:pt idx="286">
                  <c:v>1096.6653542656466</c:v>
                </c:pt>
                <c:pt idx="287">
                  <c:v>1109.6077172733997</c:v>
                </c:pt>
                <c:pt idx="288">
                  <c:v>1125.0230489565472</c:v>
                </c:pt>
                <c:pt idx="289">
                  <c:v>1142.2301723146811</c:v>
                </c:pt>
                <c:pt idx="290">
                  <c:v>1161.8510315655653</c:v>
                </c:pt>
                <c:pt idx="291">
                  <c:v>1177.1775140747466</c:v>
                </c:pt>
                <c:pt idx="292">
                  <c:v>1185.5145282319147</c:v>
                </c:pt>
                <c:pt idx="293">
                  <c:v>1193.3480637366074</c:v>
                </c:pt>
                <c:pt idx="294">
                  <c:v>1211.7546509432859</c:v>
                </c:pt>
                <c:pt idx="295">
                  <c:v>1230.1612381499644</c:v>
                </c:pt>
                <c:pt idx="296">
                  <c:v>1248.6418663349482</c:v>
                </c:pt>
                <c:pt idx="297">
                  <c:v>1267.5963567810854</c:v>
                </c:pt>
                <c:pt idx="298">
                  <c:v>1286.7729701621383</c:v>
                </c:pt>
                <c:pt idx="299">
                  <c:v>1296.7092694506994</c:v>
                </c:pt>
                <c:pt idx="300">
                  <c:v>1305.5793786516651</c:v>
                </c:pt>
                <c:pt idx="301">
                  <c:v>1329.4205736659471</c:v>
                </c:pt>
                <c:pt idx="302">
                  <c:v>1356.3714897690484</c:v>
                </c:pt>
                <c:pt idx="303">
                  <c:v>1375.474062171796</c:v>
                </c:pt>
                <c:pt idx="304">
                  <c:v>1396.2203442929197</c:v>
                </c:pt>
                <c:pt idx="305">
                  <c:v>1416.1817920440078</c:v>
                </c:pt>
                <c:pt idx="306">
                  <c:v>1425.2147913972451</c:v>
                </c:pt>
                <c:pt idx="307">
                  <c:v>1433.9812432285835</c:v>
                </c:pt>
                <c:pt idx="308">
                  <c:v>1458.1334103517474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9-4160-AFED-91EBF12D64DD}"/>
            </c:ext>
          </c:extLst>
        </c:ser>
        <c:ser>
          <c:idx val="3"/>
          <c:order val="3"/>
          <c:tx>
            <c:strRef>
              <c:f>Calculations!$E$2</c:f>
              <c:strCache>
                <c:ptCount val="1"/>
                <c:pt idx="0">
                  <c:v>Belgium Fatalities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Calculations!$A$27:$A$335</c:f>
              <c:numCache>
                <c:formatCode>d\ mmm\ yy</c:formatCode>
                <c:ptCount val="309"/>
                <c:pt idx="0">
                  <c:v>43921</c:v>
                </c:pt>
                <c:pt idx="1">
                  <c:v>43922</c:v>
                </c:pt>
                <c:pt idx="2">
                  <c:v>43923</c:v>
                </c:pt>
                <c:pt idx="3">
                  <c:v>43924</c:v>
                </c:pt>
                <c:pt idx="4">
                  <c:v>43925</c:v>
                </c:pt>
                <c:pt idx="5">
                  <c:v>43926</c:v>
                </c:pt>
                <c:pt idx="6">
                  <c:v>43927</c:v>
                </c:pt>
                <c:pt idx="7">
                  <c:v>43928</c:v>
                </c:pt>
                <c:pt idx="8">
                  <c:v>43929</c:v>
                </c:pt>
                <c:pt idx="9">
                  <c:v>43930</c:v>
                </c:pt>
                <c:pt idx="10">
                  <c:v>43931</c:v>
                </c:pt>
                <c:pt idx="11">
                  <c:v>43932</c:v>
                </c:pt>
                <c:pt idx="12">
                  <c:v>43933</c:v>
                </c:pt>
                <c:pt idx="13">
                  <c:v>43934</c:v>
                </c:pt>
                <c:pt idx="14">
                  <c:v>43935</c:v>
                </c:pt>
                <c:pt idx="15">
                  <c:v>43936</c:v>
                </c:pt>
                <c:pt idx="16">
                  <c:v>43937</c:v>
                </c:pt>
                <c:pt idx="17">
                  <c:v>43938</c:v>
                </c:pt>
                <c:pt idx="18">
                  <c:v>43939</c:v>
                </c:pt>
                <c:pt idx="19">
                  <c:v>43940</c:v>
                </c:pt>
                <c:pt idx="20">
                  <c:v>43941</c:v>
                </c:pt>
                <c:pt idx="21">
                  <c:v>43942</c:v>
                </c:pt>
                <c:pt idx="22">
                  <c:v>43943</c:v>
                </c:pt>
                <c:pt idx="23">
                  <c:v>43944</c:v>
                </c:pt>
                <c:pt idx="24">
                  <c:v>43945</c:v>
                </c:pt>
                <c:pt idx="25">
                  <c:v>43946</c:v>
                </c:pt>
                <c:pt idx="26">
                  <c:v>43947</c:v>
                </c:pt>
                <c:pt idx="27">
                  <c:v>43948</c:v>
                </c:pt>
                <c:pt idx="28">
                  <c:v>43949</c:v>
                </c:pt>
                <c:pt idx="29">
                  <c:v>43950</c:v>
                </c:pt>
                <c:pt idx="30">
                  <c:v>43951</c:v>
                </c:pt>
                <c:pt idx="31">
                  <c:v>43952</c:v>
                </c:pt>
                <c:pt idx="32">
                  <c:v>43953</c:v>
                </c:pt>
                <c:pt idx="33">
                  <c:v>43954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43960</c:v>
                </c:pt>
                <c:pt idx="40">
                  <c:v>43961</c:v>
                </c:pt>
                <c:pt idx="41">
                  <c:v>43962</c:v>
                </c:pt>
                <c:pt idx="42">
                  <c:v>43963</c:v>
                </c:pt>
                <c:pt idx="43">
                  <c:v>43964</c:v>
                </c:pt>
                <c:pt idx="44">
                  <c:v>43965</c:v>
                </c:pt>
                <c:pt idx="45">
                  <c:v>43966</c:v>
                </c:pt>
                <c:pt idx="46">
                  <c:v>43967</c:v>
                </c:pt>
                <c:pt idx="47">
                  <c:v>43968</c:v>
                </c:pt>
                <c:pt idx="48">
                  <c:v>43969</c:v>
                </c:pt>
                <c:pt idx="49">
                  <c:v>43970</c:v>
                </c:pt>
                <c:pt idx="50">
                  <c:v>43971</c:v>
                </c:pt>
                <c:pt idx="51">
                  <c:v>43972</c:v>
                </c:pt>
                <c:pt idx="52">
                  <c:v>43973</c:v>
                </c:pt>
                <c:pt idx="53">
                  <c:v>43974</c:v>
                </c:pt>
                <c:pt idx="54">
                  <c:v>43975</c:v>
                </c:pt>
                <c:pt idx="55">
                  <c:v>43976</c:v>
                </c:pt>
                <c:pt idx="56">
                  <c:v>43977</c:v>
                </c:pt>
                <c:pt idx="57">
                  <c:v>43978</c:v>
                </c:pt>
                <c:pt idx="58">
                  <c:v>43979</c:v>
                </c:pt>
                <c:pt idx="59">
                  <c:v>43980</c:v>
                </c:pt>
                <c:pt idx="60">
                  <c:v>43981</c:v>
                </c:pt>
                <c:pt idx="61">
                  <c:v>43982</c:v>
                </c:pt>
                <c:pt idx="62">
                  <c:v>43983</c:v>
                </c:pt>
                <c:pt idx="63">
                  <c:v>43984</c:v>
                </c:pt>
                <c:pt idx="64">
                  <c:v>43985</c:v>
                </c:pt>
                <c:pt idx="65">
                  <c:v>43986</c:v>
                </c:pt>
                <c:pt idx="66">
                  <c:v>43987</c:v>
                </c:pt>
                <c:pt idx="67">
                  <c:v>43988</c:v>
                </c:pt>
                <c:pt idx="68">
                  <c:v>43989</c:v>
                </c:pt>
                <c:pt idx="69">
                  <c:v>43990</c:v>
                </c:pt>
                <c:pt idx="70">
                  <c:v>43991</c:v>
                </c:pt>
                <c:pt idx="71">
                  <c:v>43992</c:v>
                </c:pt>
                <c:pt idx="72">
                  <c:v>43993</c:v>
                </c:pt>
                <c:pt idx="73">
                  <c:v>43994</c:v>
                </c:pt>
                <c:pt idx="74">
                  <c:v>43995</c:v>
                </c:pt>
                <c:pt idx="75">
                  <c:v>43996</c:v>
                </c:pt>
                <c:pt idx="76">
                  <c:v>43997</c:v>
                </c:pt>
                <c:pt idx="77">
                  <c:v>43998</c:v>
                </c:pt>
                <c:pt idx="78">
                  <c:v>43999</c:v>
                </c:pt>
                <c:pt idx="79">
                  <c:v>44000</c:v>
                </c:pt>
                <c:pt idx="80">
                  <c:v>44001</c:v>
                </c:pt>
                <c:pt idx="81">
                  <c:v>44002</c:v>
                </c:pt>
                <c:pt idx="82">
                  <c:v>44003</c:v>
                </c:pt>
                <c:pt idx="83">
                  <c:v>44004</c:v>
                </c:pt>
                <c:pt idx="84">
                  <c:v>44005</c:v>
                </c:pt>
                <c:pt idx="85">
                  <c:v>44006</c:v>
                </c:pt>
                <c:pt idx="86">
                  <c:v>44007</c:v>
                </c:pt>
                <c:pt idx="87">
                  <c:v>44008</c:v>
                </c:pt>
                <c:pt idx="88">
                  <c:v>44009</c:v>
                </c:pt>
                <c:pt idx="89">
                  <c:v>44010</c:v>
                </c:pt>
                <c:pt idx="90">
                  <c:v>44011</c:v>
                </c:pt>
                <c:pt idx="91">
                  <c:v>44012</c:v>
                </c:pt>
                <c:pt idx="92">
                  <c:v>44013</c:v>
                </c:pt>
                <c:pt idx="93">
                  <c:v>44014</c:v>
                </c:pt>
                <c:pt idx="94">
                  <c:v>44015</c:v>
                </c:pt>
                <c:pt idx="95">
                  <c:v>44016</c:v>
                </c:pt>
                <c:pt idx="96">
                  <c:v>44017</c:v>
                </c:pt>
                <c:pt idx="97">
                  <c:v>44018</c:v>
                </c:pt>
                <c:pt idx="98">
                  <c:v>44019</c:v>
                </c:pt>
                <c:pt idx="99">
                  <c:v>44020</c:v>
                </c:pt>
                <c:pt idx="100">
                  <c:v>44021</c:v>
                </c:pt>
                <c:pt idx="101">
                  <c:v>44022</c:v>
                </c:pt>
                <c:pt idx="102">
                  <c:v>44023</c:v>
                </c:pt>
                <c:pt idx="103">
                  <c:v>44024</c:v>
                </c:pt>
                <c:pt idx="104">
                  <c:v>44025</c:v>
                </c:pt>
                <c:pt idx="105">
                  <c:v>44026</c:v>
                </c:pt>
                <c:pt idx="106">
                  <c:v>44027</c:v>
                </c:pt>
                <c:pt idx="107">
                  <c:v>44028</c:v>
                </c:pt>
                <c:pt idx="108">
                  <c:v>44029</c:v>
                </c:pt>
                <c:pt idx="109">
                  <c:v>44030</c:v>
                </c:pt>
                <c:pt idx="110">
                  <c:v>44031</c:v>
                </c:pt>
                <c:pt idx="111">
                  <c:v>44032</c:v>
                </c:pt>
                <c:pt idx="112">
                  <c:v>44033</c:v>
                </c:pt>
                <c:pt idx="113">
                  <c:v>44034</c:v>
                </c:pt>
                <c:pt idx="114">
                  <c:v>44035</c:v>
                </c:pt>
                <c:pt idx="115">
                  <c:v>44036</c:v>
                </c:pt>
                <c:pt idx="116">
                  <c:v>44037</c:v>
                </c:pt>
                <c:pt idx="117">
                  <c:v>44038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44044</c:v>
                </c:pt>
                <c:pt idx="124">
                  <c:v>44045</c:v>
                </c:pt>
                <c:pt idx="125">
                  <c:v>44046</c:v>
                </c:pt>
                <c:pt idx="126">
                  <c:v>44047</c:v>
                </c:pt>
                <c:pt idx="127">
                  <c:v>44048</c:v>
                </c:pt>
                <c:pt idx="128">
                  <c:v>44049</c:v>
                </c:pt>
                <c:pt idx="129">
                  <c:v>44050</c:v>
                </c:pt>
                <c:pt idx="130">
                  <c:v>44051</c:v>
                </c:pt>
                <c:pt idx="131">
                  <c:v>44052</c:v>
                </c:pt>
                <c:pt idx="132">
                  <c:v>44053</c:v>
                </c:pt>
                <c:pt idx="133">
                  <c:v>44054</c:v>
                </c:pt>
                <c:pt idx="134">
                  <c:v>44055</c:v>
                </c:pt>
                <c:pt idx="135">
                  <c:v>44056</c:v>
                </c:pt>
                <c:pt idx="136">
                  <c:v>44057</c:v>
                </c:pt>
                <c:pt idx="137">
                  <c:v>44058</c:v>
                </c:pt>
                <c:pt idx="138">
                  <c:v>44059</c:v>
                </c:pt>
                <c:pt idx="139">
                  <c:v>44060</c:v>
                </c:pt>
                <c:pt idx="140">
                  <c:v>44061</c:v>
                </c:pt>
                <c:pt idx="141">
                  <c:v>44062</c:v>
                </c:pt>
                <c:pt idx="142">
                  <c:v>44063</c:v>
                </c:pt>
                <c:pt idx="143">
                  <c:v>44064</c:v>
                </c:pt>
                <c:pt idx="144">
                  <c:v>44065</c:v>
                </c:pt>
                <c:pt idx="145">
                  <c:v>44066</c:v>
                </c:pt>
                <c:pt idx="146">
                  <c:v>44067</c:v>
                </c:pt>
                <c:pt idx="147">
                  <c:v>44068</c:v>
                </c:pt>
                <c:pt idx="148">
                  <c:v>44069</c:v>
                </c:pt>
                <c:pt idx="149">
                  <c:v>44070</c:v>
                </c:pt>
                <c:pt idx="150">
                  <c:v>44071</c:v>
                </c:pt>
                <c:pt idx="151">
                  <c:v>44072</c:v>
                </c:pt>
                <c:pt idx="152">
                  <c:v>44073</c:v>
                </c:pt>
                <c:pt idx="153">
                  <c:v>44074</c:v>
                </c:pt>
                <c:pt idx="154">
                  <c:v>44075</c:v>
                </c:pt>
                <c:pt idx="155">
                  <c:v>44076</c:v>
                </c:pt>
                <c:pt idx="156">
                  <c:v>44077</c:v>
                </c:pt>
                <c:pt idx="157">
                  <c:v>44078</c:v>
                </c:pt>
                <c:pt idx="158">
                  <c:v>44079</c:v>
                </c:pt>
                <c:pt idx="159">
                  <c:v>44080</c:v>
                </c:pt>
                <c:pt idx="160">
                  <c:v>44081</c:v>
                </c:pt>
                <c:pt idx="161">
                  <c:v>44082</c:v>
                </c:pt>
                <c:pt idx="162">
                  <c:v>44083</c:v>
                </c:pt>
                <c:pt idx="163">
                  <c:v>44084</c:v>
                </c:pt>
                <c:pt idx="164">
                  <c:v>44085</c:v>
                </c:pt>
                <c:pt idx="165">
                  <c:v>44086</c:v>
                </c:pt>
                <c:pt idx="166">
                  <c:v>44087</c:v>
                </c:pt>
                <c:pt idx="167">
                  <c:v>44088</c:v>
                </c:pt>
                <c:pt idx="168">
                  <c:v>44089</c:v>
                </c:pt>
                <c:pt idx="169">
                  <c:v>44090</c:v>
                </c:pt>
                <c:pt idx="170">
                  <c:v>44091</c:v>
                </c:pt>
                <c:pt idx="171">
                  <c:v>44092</c:v>
                </c:pt>
                <c:pt idx="172">
                  <c:v>44093</c:v>
                </c:pt>
                <c:pt idx="173">
                  <c:v>44094</c:v>
                </c:pt>
                <c:pt idx="174">
                  <c:v>44095</c:v>
                </c:pt>
                <c:pt idx="175">
                  <c:v>44096</c:v>
                </c:pt>
                <c:pt idx="176">
                  <c:v>44097</c:v>
                </c:pt>
                <c:pt idx="177">
                  <c:v>44098</c:v>
                </c:pt>
                <c:pt idx="178">
                  <c:v>44099</c:v>
                </c:pt>
                <c:pt idx="179">
                  <c:v>44100</c:v>
                </c:pt>
                <c:pt idx="180">
                  <c:v>44101</c:v>
                </c:pt>
                <c:pt idx="181">
                  <c:v>44102</c:v>
                </c:pt>
                <c:pt idx="182">
                  <c:v>44103</c:v>
                </c:pt>
                <c:pt idx="183">
                  <c:v>44104</c:v>
                </c:pt>
                <c:pt idx="184">
                  <c:v>44105</c:v>
                </c:pt>
                <c:pt idx="185">
                  <c:v>44106</c:v>
                </c:pt>
                <c:pt idx="186">
                  <c:v>44107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44113</c:v>
                </c:pt>
                <c:pt idx="193">
                  <c:v>44114</c:v>
                </c:pt>
                <c:pt idx="194">
                  <c:v>44115</c:v>
                </c:pt>
                <c:pt idx="195">
                  <c:v>44116</c:v>
                </c:pt>
                <c:pt idx="196">
                  <c:v>44117</c:v>
                </c:pt>
                <c:pt idx="197">
                  <c:v>44118</c:v>
                </c:pt>
                <c:pt idx="198">
                  <c:v>44119</c:v>
                </c:pt>
                <c:pt idx="199">
                  <c:v>44120</c:v>
                </c:pt>
                <c:pt idx="200">
                  <c:v>44121</c:v>
                </c:pt>
                <c:pt idx="201">
                  <c:v>44122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44128</c:v>
                </c:pt>
                <c:pt idx="208">
                  <c:v>44129</c:v>
                </c:pt>
                <c:pt idx="209">
                  <c:v>44130</c:v>
                </c:pt>
                <c:pt idx="210">
                  <c:v>44131</c:v>
                </c:pt>
                <c:pt idx="211">
                  <c:v>44132</c:v>
                </c:pt>
                <c:pt idx="212">
                  <c:v>44133</c:v>
                </c:pt>
                <c:pt idx="213">
                  <c:v>44134</c:v>
                </c:pt>
                <c:pt idx="214">
                  <c:v>44135</c:v>
                </c:pt>
                <c:pt idx="215">
                  <c:v>44136</c:v>
                </c:pt>
                <c:pt idx="216">
                  <c:v>44137</c:v>
                </c:pt>
                <c:pt idx="217">
                  <c:v>44138</c:v>
                </c:pt>
                <c:pt idx="218">
                  <c:v>44139</c:v>
                </c:pt>
                <c:pt idx="219">
                  <c:v>44140</c:v>
                </c:pt>
                <c:pt idx="220">
                  <c:v>44141</c:v>
                </c:pt>
                <c:pt idx="221">
                  <c:v>44142</c:v>
                </c:pt>
                <c:pt idx="222">
                  <c:v>44143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44149</c:v>
                </c:pt>
                <c:pt idx="229">
                  <c:v>44150</c:v>
                </c:pt>
                <c:pt idx="230">
                  <c:v>44151</c:v>
                </c:pt>
                <c:pt idx="231">
                  <c:v>44152</c:v>
                </c:pt>
                <c:pt idx="232">
                  <c:v>44153</c:v>
                </c:pt>
                <c:pt idx="233">
                  <c:v>44154</c:v>
                </c:pt>
                <c:pt idx="234">
                  <c:v>44155</c:v>
                </c:pt>
                <c:pt idx="235">
                  <c:v>44156</c:v>
                </c:pt>
                <c:pt idx="236">
                  <c:v>44157</c:v>
                </c:pt>
                <c:pt idx="237">
                  <c:v>44158</c:v>
                </c:pt>
                <c:pt idx="238">
                  <c:v>44159</c:v>
                </c:pt>
                <c:pt idx="239">
                  <c:v>44160</c:v>
                </c:pt>
                <c:pt idx="240">
                  <c:v>44161</c:v>
                </c:pt>
                <c:pt idx="241">
                  <c:v>44162</c:v>
                </c:pt>
                <c:pt idx="242">
                  <c:v>44163</c:v>
                </c:pt>
                <c:pt idx="243">
                  <c:v>44164</c:v>
                </c:pt>
                <c:pt idx="244">
                  <c:v>44165</c:v>
                </c:pt>
                <c:pt idx="245">
                  <c:v>44166</c:v>
                </c:pt>
                <c:pt idx="246">
                  <c:v>44167</c:v>
                </c:pt>
                <c:pt idx="247">
                  <c:v>44168</c:v>
                </c:pt>
                <c:pt idx="248">
                  <c:v>44169</c:v>
                </c:pt>
                <c:pt idx="249">
                  <c:v>44170</c:v>
                </c:pt>
                <c:pt idx="250">
                  <c:v>44171</c:v>
                </c:pt>
                <c:pt idx="251">
                  <c:v>44172</c:v>
                </c:pt>
                <c:pt idx="252">
                  <c:v>44173</c:v>
                </c:pt>
                <c:pt idx="253">
                  <c:v>44174</c:v>
                </c:pt>
                <c:pt idx="254">
                  <c:v>44175</c:v>
                </c:pt>
                <c:pt idx="255">
                  <c:v>44176</c:v>
                </c:pt>
                <c:pt idx="256">
                  <c:v>44177</c:v>
                </c:pt>
                <c:pt idx="257">
                  <c:v>44178</c:v>
                </c:pt>
                <c:pt idx="258">
                  <c:v>44179</c:v>
                </c:pt>
                <c:pt idx="259">
                  <c:v>44180</c:v>
                </c:pt>
                <c:pt idx="260">
                  <c:v>44181</c:v>
                </c:pt>
                <c:pt idx="261">
                  <c:v>44182</c:v>
                </c:pt>
                <c:pt idx="262">
                  <c:v>44183</c:v>
                </c:pt>
                <c:pt idx="263">
                  <c:v>44184</c:v>
                </c:pt>
                <c:pt idx="264">
                  <c:v>44185</c:v>
                </c:pt>
                <c:pt idx="265">
                  <c:v>44186</c:v>
                </c:pt>
                <c:pt idx="266">
                  <c:v>44187</c:v>
                </c:pt>
                <c:pt idx="267">
                  <c:v>44188</c:v>
                </c:pt>
                <c:pt idx="268">
                  <c:v>44189</c:v>
                </c:pt>
                <c:pt idx="269">
                  <c:v>44190</c:v>
                </c:pt>
                <c:pt idx="270">
                  <c:v>44191</c:v>
                </c:pt>
                <c:pt idx="271">
                  <c:v>44192</c:v>
                </c:pt>
                <c:pt idx="272">
                  <c:v>44193</c:v>
                </c:pt>
                <c:pt idx="273">
                  <c:v>44194</c:v>
                </c:pt>
                <c:pt idx="274">
                  <c:v>44195</c:v>
                </c:pt>
                <c:pt idx="275">
                  <c:v>44196</c:v>
                </c:pt>
                <c:pt idx="276">
                  <c:v>44197</c:v>
                </c:pt>
                <c:pt idx="277">
                  <c:v>44198</c:v>
                </c:pt>
                <c:pt idx="278">
                  <c:v>44199</c:v>
                </c:pt>
                <c:pt idx="279">
                  <c:v>44200</c:v>
                </c:pt>
                <c:pt idx="280">
                  <c:v>44201</c:v>
                </c:pt>
                <c:pt idx="281">
                  <c:v>44202</c:v>
                </c:pt>
                <c:pt idx="282">
                  <c:v>44203</c:v>
                </c:pt>
                <c:pt idx="283">
                  <c:v>44204</c:v>
                </c:pt>
                <c:pt idx="284">
                  <c:v>44205</c:v>
                </c:pt>
                <c:pt idx="285">
                  <c:v>44206</c:v>
                </c:pt>
                <c:pt idx="286">
                  <c:v>44207</c:v>
                </c:pt>
                <c:pt idx="287">
                  <c:v>44208</c:v>
                </c:pt>
                <c:pt idx="288">
                  <c:v>44209</c:v>
                </c:pt>
                <c:pt idx="289">
                  <c:v>44210</c:v>
                </c:pt>
                <c:pt idx="290">
                  <c:v>44211</c:v>
                </c:pt>
                <c:pt idx="291">
                  <c:v>44212</c:v>
                </c:pt>
                <c:pt idx="292">
                  <c:v>44213</c:v>
                </c:pt>
                <c:pt idx="293">
                  <c:v>44214</c:v>
                </c:pt>
                <c:pt idx="294">
                  <c:v>44215</c:v>
                </c:pt>
                <c:pt idx="295">
                  <c:v>44216</c:v>
                </c:pt>
                <c:pt idx="296">
                  <c:v>44217</c:v>
                </c:pt>
                <c:pt idx="297">
                  <c:v>44218</c:v>
                </c:pt>
                <c:pt idx="298">
                  <c:v>44219</c:v>
                </c:pt>
                <c:pt idx="299">
                  <c:v>44220</c:v>
                </c:pt>
                <c:pt idx="300">
                  <c:v>44221</c:v>
                </c:pt>
                <c:pt idx="301">
                  <c:v>44222</c:v>
                </c:pt>
                <c:pt idx="302">
                  <c:v>44223</c:v>
                </c:pt>
                <c:pt idx="303">
                  <c:v>44224</c:v>
                </c:pt>
                <c:pt idx="304">
                  <c:v>44225</c:v>
                </c:pt>
                <c:pt idx="305">
                  <c:v>44226</c:v>
                </c:pt>
                <c:pt idx="306">
                  <c:v>44227</c:v>
                </c:pt>
                <c:pt idx="307">
                  <c:v>44228</c:v>
                </c:pt>
                <c:pt idx="308">
                  <c:v>44229</c:v>
                </c:pt>
              </c:numCache>
            </c:numRef>
          </c:cat>
          <c:val>
            <c:numRef>
              <c:f>Calculations!$E$27:$E$335</c:f>
              <c:numCache>
                <c:formatCode>0.00</c:formatCode>
                <c:ptCount val="309"/>
                <c:pt idx="0">
                  <c:v>6.6728322481170483</c:v>
                </c:pt>
                <c:pt idx="1">
                  <c:v>9.2726370201107038</c:v>
                </c:pt>
                <c:pt idx="2">
                  <c:v>8.8393362247784282</c:v>
                </c:pt>
                <c:pt idx="3">
                  <c:v>11.092500360506262</c:v>
                </c:pt>
                <c:pt idx="4">
                  <c:v>12.21908242837018</c:v>
                </c:pt>
                <c:pt idx="5">
                  <c:v>25.131446129272</c:v>
                </c:pt>
                <c:pt idx="6">
                  <c:v>39.863673170569378</c:v>
                </c:pt>
                <c:pt idx="7">
                  <c:v>57.888986256392059</c:v>
                </c:pt>
                <c:pt idx="8">
                  <c:v>78.080803318876121</c:v>
                </c:pt>
                <c:pt idx="9">
                  <c:v>97.059378154429808</c:v>
                </c:pt>
                <c:pt idx="10">
                  <c:v>117.51117569411323</c:v>
                </c:pt>
                <c:pt idx="11">
                  <c:v>140.99607880112259</c:v>
                </c:pt>
                <c:pt idx="12">
                  <c:v>162.40113809053702</c:v>
                </c:pt>
                <c:pt idx="13">
                  <c:v>184.67279897061599</c:v>
                </c:pt>
                <c:pt idx="14">
                  <c:v>208.67766303202407</c:v>
                </c:pt>
                <c:pt idx="15">
                  <c:v>236.58223425142265</c:v>
                </c:pt>
                <c:pt idx="16">
                  <c:v>260.15379751749845</c:v>
                </c:pt>
                <c:pt idx="17">
                  <c:v>286.32516555556793</c:v>
                </c:pt>
                <c:pt idx="18">
                  <c:v>310.93665073044122</c:v>
                </c:pt>
                <c:pt idx="19">
                  <c:v>333.90159288305182</c:v>
                </c:pt>
                <c:pt idx="20">
                  <c:v>357.90645694445993</c:v>
                </c:pt>
                <c:pt idx="21">
                  <c:v>380.52475846080472</c:v>
                </c:pt>
                <c:pt idx="22">
                  <c:v>404.78960299941218</c:v>
                </c:pt>
                <c:pt idx="23">
                  <c:v>426.10800212976017</c:v>
                </c:pt>
                <c:pt idx="24">
                  <c:v>443.87333473838351</c:v>
                </c:pt>
                <c:pt idx="25">
                  <c:v>461.89864782420619</c:v>
                </c:pt>
                <c:pt idx="26">
                  <c:v>478.36407804683267</c:v>
                </c:pt>
                <c:pt idx="27">
                  <c:v>496.21607081452242</c:v>
                </c:pt>
                <c:pt idx="28">
                  <c:v>513.80808310501288</c:v>
                </c:pt>
                <c:pt idx="29">
                  <c:v>529.49357189604132</c:v>
                </c:pt>
                <c:pt idx="30">
                  <c:v>543.01255671040838</c:v>
                </c:pt>
                <c:pt idx="31">
                  <c:v>556.44488136570897</c:v>
                </c:pt>
                <c:pt idx="32">
                  <c:v>568.75062395314558</c:v>
                </c:pt>
                <c:pt idx="33">
                  <c:v>582.0962884493797</c:v>
                </c:pt>
                <c:pt idx="34">
                  <c:v>593.79540992335114</c:v>
                </c:pt>
                <c:pt idx="35">
                  <c:v>603.32802742066121</c:v>
                </c:pt>
                <c:pt idx="36">
                  <c:v>612.60066444077188</c:v>
                </c:pt>
                <c:pt idx="37">
                  <c:v>620.14009827955351</c:v>
                </c:pt>
                <c:pt idx="38">
                  <c:v>628.19949307273384</c:v>
                </c:pt>
                <c:pt idx="39">
                  <c:v>634.69900500271797</c:v>
                </c:pt>
                <c:pt idx="40">
                  <c:v>642.84505995496477</c:v>
                </c:pt>
                <c:pt idx="41">
                  <c:v>651.07777506627804</c:v>
                </c:pt>
                <c:pt idx="42">
                  <c:v>658.09724795066086</c:v>
                </c:pt>
                <c:pt idx="43">
                  <c:v>664.68342003971145</c:v>
                </c:pt>
                <c:pt idx="44">
                  <c:v>670.83629133342981</c:v>
                </c:pt>
                <c:pt idx="45">
                  <c:v>677.24914310434747</c:v>
                </c:pt>
                <c:pt idx="46">
                  <c:v>683.40201439806583</c:v>
                </c:pt>
                <c:pt idx="47">
                  <c:v>689.64154585085055</c:v>
                </c:pt>
                <c:pt idx="48">
                  <c:v>695.2744561901701</c:v>
                </c:pt>
                <c:pt idx="49">
                  <c:v>699.17416334816062</c:v>
                </c:pt>
                <c:pt idx="50">
                  <c:v>704.02713225588207</c:v>
                </c:pt>
                <c:pt idx="51">
                  <c:v>707.75351909573965</c:v>
                </c:pt>
                <c:pt idx="52">
                  <c:v>711.65322625373017</c:v>
                </c:pt>
                <c:pt idx="53">
                  <c:v>714.25303102572377</c:v>
                </c:pt>
                <c:pt idx="54">
                  <c:v>716.93949595678384</c:v>
                </c:pt>
                <c:pt idx="55">
                  <c:v>720.14592184224273</c:v>
                </c:pt>
                <c:pt idx="56">
                  <c:v>723.00570709143574</c:v>
                </c:pt>
                <c:pt idx="57">
                  <c:v>725.60551186342934</c:v>
                </c:pt>
                <c:pt idx="58">
                  <c:v>728.55195727168882</c:v>
                </c:pt>
                <c:pt idx="59">
                  <c:v>732.10502379341347</c:v>
                </c:pt>
                <c:pt idx="60">
                  <c:v>734.27152777007484</c:v>
                </c:pt>
                <c:pt idx="61">
                  <c:v>737.13131301926785</c:v>
                </c:pt>
                <c:pt idx="62">
                  <c:v>739.38447715499569</c:v>
                </c:pt>
                <c:pt idx="63">
                  <c:v>741.4643209725906</c:v>
                </c:pt>
                <c:pt idx="64">
                  <c:v>743.5441647901855</c:v>
                </c:pt>
                <c:pt idx="65">
                  <c:v>745.79732892591335</c:v>
                </c:pt>
                <c:pt idx="66">
                  <c:v>747.18389147097662</c:v>
                </c:pt>
                <c:pt idx="67">
                  <c:v>749.17707512950506</c:v>
                </c:pt>
                <c:pt idx="68">
                  <c:v>751.08359862896702</c:v>
                </c:pt>
                <c:pt idx="69">
                  <c:v>752.90346196936264</c:v>
                </c:pt>
                <c:pt idx="70">
                  <c:v>754.89664562789108</c:v>
                </c:pt>
                <c:pt idx="71">
                  <c:v>756.62984880922022</c:v>
                </c:pt>
                <c:pt idx="72">
                  <c:v>757.84309103615055</c:v>
                </c:pt>
                <c:pt idx="73">
                  <c:v>758.88301294494806</c:v>
                </c:pt>
                <c:pt idx="74">
                  <c:v>759.8362746946791</c:v>
                </c:pt>
                <c:pt idx="75">
                  <c:v>760.87619660347661</c:v>
                </c:pt>
                <c:pt idx="76">
                  <c:v>761.65613803507472</c:v>
                </c:pt>
                <c:pt idx="77">
                  <c:v>762.69605994387223</c:v>
                </c:pt>
                <c:pt idx="78">
                  <c:v>763.73598185266974</c:v>
                </c:pt>
                <c:pt idx="79">
                  <c:v>764.3426029661349</c:v>
                </c:pt>
                <c:pt idx="80">
                  <c:v>765.20920455679948</c:v>
                </c:pt>
                <c:pt idx="81">
                  <c:v>765.64250535213171</c:v>
                </c:pt>
                <c:pt idx="82">
                  <c:v>765.90248582933111</c:v>
                </c:pt>
                <c:pt idx="83">
                  <c:v>766.59576710186275</c:v>
                </c:pt>
                <c:pt idx="84">
                  <c:v>767.20238821532791</c:v>
                </c:pt>
                <c:pt idx="85">
                  <c:v>767.80900932879308</c:v>
                </c:pt>
                <c:pt idx="86">
                  <c:v>768.24231012412531</c:v>
                </c:pt>
                <c:pt idx="87">
                  <c:v>768.58895076039119</c:v>
                </c:pt>
                <c:pt idx="88">
                  <c:v>768.84893123759059</c:v>
                </c:pt>
                <c:pt idx="89">
                  <c:v>769.62887266918869</c:v>
                </c:pt>
                <c:pt idx="90">
                  <c:v>770.6687945779862</c:v>
                </c:pt>
                <c:pt idx="91">
                  <c:v>771.01543521425208</c:v>
                </c:pt>
                <c:pt idx="92">
                  <c:v>771.27541569145149</c:v>
                </c:pt>
                <c:pt idx="93">
                  <c:v>771.70871648678371</c:v>
                </c:pt>
                <c:pt idx="94">
                  <c:v>771.88203680491665</c:v>
                </c:pt>
                <c:pt idx="95">
                  <c:v>772.57531807744829</c:v>
                </c:pt>
                <c:pt idx="96">
                  <c:v>773.00861887278052</c:v>
                </c:pt>
                <c:pt idx="97">
                  <c:v>773.26859934997992</c:v>
                </c:pt>
                <c:pt idx="98">
                  <c:v>773.96188062251156</c:v>
                </c:pt>
                <c:pt idx="99">
                  <c:v>774.13520094064449</c:v>
                </c:pt>
                <c:pt idx="100">
                  <c:v>774.56850173597672</c:v>
                </c:pt>
                <c:pt idx="101">
                  <c:v>774.74182205410966</c:v>
                </c:pt>
                <c:pt idx="102">
                  <c:v>775.00180253130907</c:v>
                </c:pt>
                <c:pt idx="103">
                  <c:v>775.175122849442</c:v>
                </c:pt>
                <c:pt idx="104">
                  <c:v>775.26178300850847</c:v>
                </c:pt>
                <c:pt idx="105">
                  <c:v>775.52176348570788</c:v>
                </c:pt>
                <c:pt idx="106">
                  <c:v>775.60842364477435</c:v>
                </c:pt>
                <c:pt idx="107">
                  <c:v>775.78174396290729</c:v>
                </c:pt>
                <c:pt idx="108">
                  <c:v>775.78174396290729</c:v>
                </c:pt>
                <c:pt idx="109">
                  <c:v>775.95506428104022</c:v>
                </c:pt>
                <c:pt idx="110">
                  <c:v>776.3017049173061</c:v>
                </c:pt>
                <c:pt idx="111">
                  <c:v>776.3017049173061</c:v>
                </c:pt>
                <c:pt idx="112">
                  <c:v>776.5616853945055</c:v>
                </c:pt>
                <c:pt idx="113">
                  <c:v>776.99498618983773</c:v>
                </c:pt>
                <c:pt idx="114">
                  <c:v>777.42828698516996</c:v>
                </c:pt>
                <c:pt idx="115">
                  <c:v>777.6016073033029</c:v>
                </c:pt>
                <c:pt idx="116">
                  <c:v>777.8615877805023</c:v>
                </c:pt>
                <c:pt idx="117">
                  <c:v>777.94824793956877</c:v>
                </c:pt>
                <c:pt idx="118">
                  <c:v>778.12156825770171</c:v>
                </c:pt>
                <c:pt idx="119">
                  <c:v>778.20822841676818</c:v>
                </c:pt>
                <c:pt idx="120">
                  <c:v>778.38154873490112</c:v>
                </c:pt>
                <c:pt idx="121">
                  <c:v>778.55486905303405</c:v>
                </c:pt>
                <c:pt idx="122">
                  <c:v>778.98816984836628</c:v>
                </c:pt>
                <c:pt idx="123">
                  <c:v>779.07483000743275</c:v>
                </c:pt>
                <c:pt idx="124">
                  <c:v>779.24815032556569</c:v>
                </c:pt>
                <c:pt idx="125">
                  <c:v>779.59479096183156</c:v>
                </c:pt>
                <c:pt idx="126">
                  <c:v>779.68145112089803</c:v>
                </c:pt>
                <c:pt idx="127">
                  <c:v>779.94143159809744</c:v>
                </c:pt>
                <c:pt idx="128">
                  <c:v>780.11475191623038</c:v>
                </c:pt>
                <c:pt idx="129">
                  <c:v>780.37473239342978</c:v>
                </c:pt>
                <c:pt idx="130">
                  <c:v>780.54805271156272</c:v>
                </c:pt>
                <c:pt idx="131">
                  <c:v>780.98135350689495</c:v>
                </c:pt>
                <c:pt idx="132">
                  <c:v>781.24133398409435</c:v>
                </c:pt>
                <c:pt idx="133">
                  <c:v>781.67463477942658</c:v>
                </c:pt>
                <c:pt idx="134">
                  <c:v>782.10793557475881</c:v>
                </c:pt>
                <c:pt idx="135">
                  <c:v>782.45457621102469</c:v>
                </c:pt>
                <c:pt idx="136">
                  <c:v>782.97453716542338</c:v>
                </c:pt>
                <c:pt idx="137">
                  <c:v>783.14785748355632</c:v>
                </c:pt>
                <c:pt idx="138">
                  <c:v>783.58115827888855</c:v>
                </c:pt>
                <c:pt idx="139">
                  <c:v>784.53442002861959</c:v>
                </c:pt>
                <c:pt idx="140">
                  <c:v>785.66100209648346</c:v>
                </c:pt>
                <c:pt idx="141">
                  <c:v>786.6142638462145</c:v>
                </c:pt>
                <c:pt idx="142">
                  <c:v>787.65418575501201</c:v>
                </c:pt>
                <c:pt idx="143">
                  <c:v>788.69410766380952</c:v>
                </c:pt>
                <c:pt idx="144">
                  <c:v>789.47404909540762</c:v>
                </c:pt>
                <c:pt idx="145">
                  <c:v>790.08067020887279</c:v>
                </c:pt>
                <c:pt idx="146">
                  <c:v>790.68729132233796</c:v>
                </c:pt>
                <c:pt idx="147">
                  <c:v>791.640553072069</c:v>
                </c:pt>
                <c:pt idx="148">
                  <c:v>792.4204945036671</c:v>
                </c:pt>
                <c:pt idx="149">
                  <c:v>792.76713513993298</c:v>
                </c:pt>
                <c:pt idx="150">
                  <c:v>793.02711561713238</c:v>
                </c:pt>
                <c:pt idx="151">
                  <c:v>793.46041641246461</c:v>
                </c:pt>
                <c:pt idx="152">
                  <c:v>793.72039688966402</c:v>
                </c:pt>
                <c:pt idx="153">
                  <c:v>794.15369768499625</c:v>
                </c:pt>
                <c:pt idx="154">
                  <c:v>794.58699848032848</c:v>
                </c:pt>
                <c:pt idx="155">
                  <c:v>794.93363911659435</c:v>
                </c:pt>
                <c:pt idx="156">
                  <c:v>795.19361959379376</c:v>
                </c:pt>
                <c:pt idx="157">
                  <c:v>795.54026023005963</c:v>
                </c:pt>
                <c:pt idx="158">
                  <c:v>796.06022118445833</c:v>
                </c:pt>
                <c:pt idx="159">
                  <c:v>796.1468813435248</c:v>
                </c:pt>
                <c:pt idx="160">
                  <c:v>796.4068618207242</c:v>
                </c:pt>
                <c:pt idx="161">
                  <c:v>796.66684229792361</c:v>
                </c:pt>
                <c:pt idx="162">
                  <c:v>796.84016261605655</c:v>
                </c:pt>
                <c:pt idx="163">
                  <c:v>797.18680325232242</c:v>
                </c:pt>
                <c:pt idx="164">
                  <c:v>797.36012357045536</c:v>
                </c:pt>
                <c:pt idx="165">
                  <c:v>797.44678372952183</c:v>
                </c:pt>
                <c:pt idx="166">
                  <c:v>797.62010404765476</c:v>
                </c:pt>
                <c:pt idx="167">
                  <c:v>797.96674468392064</c:v>
                </c:pt>
                <c:pt idx="168">
                  <c:v>798.22672516112004</c:v>
                </c:pt>
                <c:pt idx="169">
                  <c:v>798.40004547925298</c:v>
                </c:pt>
                <c:pt idx="170">
                  <c:v>798.66002595645239</c:v>
                </c:pt>
                <c:pt idx="171">
                  <c:v>799.09332675178462</c:v>
                </c:pt>
                <c:pt idx="172">
                  <c:v>799.17998691085108</c:v>
                </c:pt>
                <c:pt idx="173">
                  <c:v>799.26664706991755</c:v>
                </c:pt>
                <c:pt idx="174">
                  <c:v>799.61328770618343</c:v>
                </c:pt>
                <c:pt idx="175">
                  <c:v>799.87326818338283</c:v>
                </c:pt>
                <c:pt idx="176">
                  <c:v>800.04658850151577</c:v>
                </c:pt>
                <c:pt idx="177">
                  <c:v>800.13324866058224</c:v>
                </c:pt>
                <c:pt idx="178">
                  <c:v>800.65320961498094</c:v>
                </c:pt>
                <c:pt idx="179">
                  <c:v>801.34649088751257</c:v>
                </c:pt>
                <c:pt idx="180">
                  <c:v>801.60647136471198</c:v>
                </c:pt>
                <c:pt idx="181">
                  <c:v>801.86645184191138</c:v>
                </c:pt>
                <c:pt idx="182">
                  <c:v>801.95311200097785</c:v>
                </c:pt>
                <c:pt idx="183">
                  <c:v>802.64639327350949</c:v>
                </c:pt>
                <c:pt idx="184">
                  <c:v>802.99303390977536</c:v>
                </c:pt>
                <c:pt idx="185">
                  <c:v>803.42633470510759</c:v>
                </c:pt>
                <c:pt idx="186">
                  <c:v>803.94629565950629</c:v>
                </c:pt>
                <c:pt idx="187">
                  <c:v>804.9862175683038</c:v>
                </c:pt>
                <c:pt idx="188">
                  <c:v>806.11279963616767</c:v>
                </c:pt>
                <c:pt idx="189">
                  <c:v>806.97940122683224</c:v>
                </c:pt>
                <c:pt idx="190">
                  <c:v>807.49936218123094</c:v>
                </c:pt>
                <c:pt idx="191">
                  <c:v>808.79926456722774</c:v>
                </c:pt>
                <c:pt idx="192">
                  <c:v>809.75252631695878</c:v>
                </c:pt>
                <c:pt idx="193">
                  <c:v>811.05242870295558</c:v>
                </c:pt>
                <c:pt idx="194">
                  <c:v>812.26567092988591</c:v>
                </c:pt>
                <c:pt idx="195">
                  <c:v>813.47891315681625</c:v>
                </c:pt>
                <c:pt idx="196">
                  <c:v>815.03879602001246</c:v>
                </c:pt>
                <c:pt idx="197">
                  <c:v>816.7719992013416</c:v>
                </c:pt>
                <c:pt idx="198">
                  <c:v>818.50520238267075</c:v>
                </c:pt>
                <c:pt idx="199">
                  <c:v>820.15174540493342</c:v>
                </c:pt>
                <c:pt idx="200">
                  <c:v>822.05826890439539</c:v>
                </c:pt>
                <c:pt idx="201">
                  <c:v>824.31143304012323</c:v>
                </c:pt>
                <c:pt idx="202">
                  <c:v>827.43119876651565</c:v>
                </c:pt>
                <c:pt idx="203">
                  <c:v>830.37764417477513</c:v>
                </c:pt>
                <c:pt idx="204">
                  <c:v>833.93071069649977</c:v>
                </c:pt>
                <c:pt idx="205">
                  <c:v>836.96381626382572</c:v>
                </c:pt>
                <c:pt idx="206">
                  <c:v>840.08358199021814</c:v>
                </c:pt>
                <c:pt idx="207">
                  <c:v>842.07676564874657</c:v>
                </c:pt>
                <c:pt idx="208">
                  <c:v>844.76323057980665</c:v>
                </c:pt>
                <c:pt idx="209">
                  <c:v>849.26955885126233</c:v>
                </c:pt>
                <c:pt idx="210">
                  <c:v>853.77588712271802</c:v>
                </c:pt>
                <c:pt idx="211">
                  <c:v>859.14881698483828</c:v>
                </c:pt>
                <c:pt idx="212">
                  <c:v>863.91512573349326</c:v>
                </c:pt>
                <c:pt idx="213">
                  <c:v>872.06118068574006</c:v>
                </c:pt>
                <c:pt idx="214">
                  <c:v>880.12057547892039</c:v>
                </c:pt>
                <c:pt idx="215">
                  <c:v>888.26663043116719</c:v>
                </c:pt>
                <c:pt idx="216">
                  <c:v>898.7525096782083</c:v>
                </c:pt>
                <c:pt idx="217">
                  <c:v>910.19165067498034</c:v>
                </c:pt>
                <c:pt idx="218">
                  <c:v>922.49739326241695</c:v>
                </c:pt>
                <c:pt idx="219">
                  <c:v>934.54315537265427</c:v>
                </c:pt>
                <c:pt idx="220">
                  <c:v>950.57528479994846</c:v>
                </c:pt>
                <c:pt idx="221">
                  <c:v>965.91413295471102</c:v>
                </c:pt>
                <c:pt idx="222">
                  <c:v>980.12639904160972</c:v>
                </c:pt>
                <c:pt idx="223">
                  <c:v>998.15171212743235</c:v>
                </c:pt>
                <c:pt idx="224">
                  <c:v>1013.0572594868627</c:v>
                </c:pt>
                <c:pt idx="225">
                  <c:v>1030.2159709820207</c:v>
                </c:pt>
                <c:pt idx="226">
                  <c:v>1048.0679637497105</c:v>
                </c:pt>
                <c:pt idx="227">
                  <c:v>1066.6132377899319</c:v>
                </c:pt>
                <c:pt idx="228">
                  <c:v>1084.6385508757546</c:v>
                </c:pt>
                <c:pt idx="229">
                  <c:v>1102.8371842797103</c:v>
                </c:pt>
                <c:pt idx="230">
                  <c:v>1119.6492551386027</c:v>
                </c:pt>
                <c:pt idx="231">
                  <c:v>1138.5411698150899</c:v>
                </c:pt>
                <c:pt idx="232">
                  <c:v>1155.526560992115</c:v>
                </c:pt>
                <c:pt idx="233">
                  <c:v>1170.5187685106118</c:v>
                </c:pt>
                <c:pt idx="234">
                  <c:v>1186.3775776197731</c:v>
                </c:pt>
                <c:pt idx="235">
                  <c:v>1201.5431054564028</c:v>
                </c:pt>
                <c:pt idx="236">
                  <c:v>1218.1818559971623</c:v>
                </c:pt>
                <c:pt idx="237">
                  <c:v>1235.080587015121</c:v>
                </c:pt>
                <c:pt idx="238">
                  <c:v>1248.3395913522886</c:v>
                </c:pt>
                <c:pt idx="239">
                  <c:v>1262.0318964847886</c:v>
                </c:pt>
                <c:pt idx="240">
                  <c:v>1276.9374438442189</c:v>
                </c:pt>
                <c:pt idx="241">
                  <c:v>1291.236370090184</c:v>
                </c:pt>
                <c:pt idx="242">
                  <c:v>1303.0221517232219</c:v>
                </c:pt>
                <c:pt idx="243">
                  <c:v>1314.7212731971933</c:v>
                </c:pt>
                <c:pt idx="244">
                  <c:v>1326.7670353074307</c:v>
                </c:pt>
                <c:pt idx="245">
                  <c:v>1337.0795942363388</c:v>
                </c:pt>
                <c:pt idx="246">
                  <c:v>1348.9520360284432</c:v>
                </c:pt>
                <c:pt idx="247">
                  <c:v>1359.1779347982849</c:v>
                </c:pt>
                <c:pt idx="248">
                  <c:v>1369.9237945225254</c:v>
                </c:pt>
                <c:pt idx="249">
                  <c:v>1379.8030526561013</c:v>
                </c:pt>
                <c:pt idx="250">
                  <c:v>1389.9422912668765</c:v>
                </c:pt>
                <c:pt idx="251">
                  <c:v>1398.2616665372561</c:v>
                </c:pt>
                <c:pt idx="252">
                  <c:v>1407.5343035573669</c:v>
                </c:pt>
                <c:pt idx="253">
                  <c:v>1417.7602023272086</c:v>
                </c:pt>
                <c:pt idx="254">
                  <c:v>1425.5596166431897</c:v>
                </c:pt>
                <c:pt idx="255">
                  <c:v>1433.0123903229048</c:v>
                </c:pt>
                <c:pt idx="256">
                  <c:v>1433.7056715954366</c:v>
                </c:pt>
                <c:pt idx="257">
                  <c:v>1439.4252420938226</c:v>
                </c:pt>
                <c:pt idx="258">
                  <c:v>1440.1185233663543</c:v>
                </c:pt>
                <c:pt idx="259">
                  <c:v>1440.9851249570188</c:v>
                </c:pt>
                <c:pt idx="260">
                  <c:v>1441.8517265476833</c:v>
                </c:pt>
                <c:pt idx="261">
                  <c:v>1442.3716875020821</c:v>
                </c:pt>
                <c:pt idx="262">
                  <c:v>1443.7582500471453</c:v>
                </c:pt>
                <c:pt idx="263">
                  <c:v>1444.7981719559427</c:v>
                </c:pt>
                <c:pt idx="264">
                  <c:v>1445.3181329103415</c:v>
                </c:pt>
                <c:pt idx="265">
                  <c:v>1446.6180352963383</c:v>
                </c:pt>
                <c:pt idx="266">
                  <c:v>1447.3113165688701</c:v>
                </c:pt>
                <c:pt idx="267">
                  <c:v>1448.5245587958004</c:v>
                </c:pt>
                <c:pt idx="268">
                  <c:v>1449.7378010227308</c:v>
                </c:pt>
                <c:pt idx="269">
                  <c:v>1450.5177424543288</c:v>
                </c:pt>
                <c:pt idx="270">
                  <c:v>1451.3843440449932</c:v>
                </c:pt>
                <c:pt idx="271">
                  <c:v>1452.2509456356577</c:v>
                </c:pt>
                <c:pt idx="272">
                  <c:v>1452.857566749123</c:v>
                </c:pt>
                <c:pt idx="273">
                  <c:v>1452.857566749123</c:v>
                </c:pt>
                <c:pt idx="274">
                  <c:v>1453.9841488169868</c:v>
                </c:pt>
                <c:pt idx="275">
                  <c:v>1455.1973910439172</c:v>
                </c:pt>
                <c:pt idx="276">
                  <c:v>1455.717351998316</c:v>
                </c:pt>
                <c:pt idx="277">
                  <c:v>1455.717351998316</c:v>
                </c:pt>
                <c:pt idx="278">
                  <c:v>1456.1506527936483</c:v>
                </c:pt>
                <c:pt idx="279">
                  <c:v>1456.8439340661801</c:v>
                </c:pt>
                <c:pt idx="280">
                  <c:v>1457.797195815911</c:v>
                </c:pt>
                <c:pt idx="281">
                  <c:v>1457.797195815911</c:v>
                </c:pt>
                <c:pt idx="282">
                  <c:v>1459.2704185200407</c:v>
                </c:pt>
                <c:pt idx="283">
                  <c:v>1459.9636997925725</c:v>
                </c:pt>
                <c:pt idx="284">
                  <c:v>1460.5703209060378</c:v>
                </c:pt>
                <c:pt idx="285">
                  <c:v>1461.2636021785695</c:v>
                </c:pt>
                <c:pt idx="286">
                  <c:v>1461.9568834511012</c:v>
                </c:pt>
                <c:pt idx="287">
                  <c:v>1461.9568834511012</c:v>
                </c:pt>
                <c:pt idx="288">
                  <c:v>1462.5635045645665</c:v>
                </c:pt>
                <c:pt idx="289">
                  <c:v>1463.2567858370983</c:v>
                </c:pt>
                <c:pt idx="290">
                  <c:v>1463.2567858370983</c:v>
                </c:pt>
                <c:pt idx="291">
                  <c:v>1463.7767467914971</c:v>
                </c:pt>
                <c:pt idx="292">
                  <c:v>1464.5566882230951</c:v>
                </c:pt>
                <c:pt idx="293">
                  <c:v>1465.1633093365604</c:v>
                </c:pt>
                <c:pt idx="294">
                  <c:v>1465.1633093365604</c:v>
                </c:pt>
                <c:pt idx="295">
                  <c:v>1465.1633093365604</c:v>
                </c:pt>
                <c:pt idx="296">
                  <c:v>1465.7699304500256</c:v>
                </c:pt>
                <c:pt idx="297">
                  <c:v>1466.4632117225574</c:v>
                </c:pt>
                <c:pt idx="298">
                  <c:v>1466.4632117225574</c:v>
                </c:pt>
                <c:pt idx="299">
                  <c:v>1466.8098523588233</c:v>
                </c:pt>
                <c:pt idx="300">
                  <c:v>1466.8098523588233</c:v>
                </c:pt>
                <c:pt idx="301">
                  <c:v>1468.0230945857536</c:v>
                </c:pt>
                <c:pt idx="302">
                  <c:v>1468.0230945857536</c:v>
                </c:pt>
                <c:pt idx="303">
                  <c:v>1468.3697352220195</c:v>
                </c:pt>
                <c:pt idx="304">
                  <c:v>1468.3697352220195</c:v>
                </c:pt>
                <c:pt idx="305">
                  <c:v>1468.3697352220195</c:v>
                </c:pt>
                <c:pt idx="306">
                  <c:v>1468.3697352220195</c:v>
                </c:pt>
                <c:pt idx="307">
                  <c:v>1468.3697352220195</c:v>
                </c:pt>
                <c:pt idx="308">
                  <c:v>1468.3697352220195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19-4160-AFED-91EBF12D64DD}"/>
            </c:ext>
          </c:extLst>
        </c:ser>
        <c:ser>
          <c:idx val="5"/>
          <c:order val="5"/>
          <c:tx>
            <c:strRef>
              <c:f>Calculations!$G$2</c:f>
              <c:strCache>
                <c:ptCount val="1"/>
                <c:pt idx="0">
                  <c:v>Spain Fatalities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Calculations!$A$27:$A$335</c:f>
              <c:numCache>
                <c:formatCode>d\ mmm\ yy</c:formatCode>
                <c:ptCount val="309"/>
                <c:pt idx="0">
                  <c:v>43921</c:v>
                </c:pt>
                <c:pt idx="1">
                  <c:v>43922</c:v>
                </c:pt>
                <c:pt idx="2">
                  <c:v>43923</c:v>
                </c:pt>
                <c:pt idx="3">
                  <c:v>43924</c:v>
                </c:pt>
                <c:pt idx="4">
                  <c:v>43925</c:v>
                </c:pt>
                <c:pt idx="5">
                  <c:v>43926</c:v>
                </c:pt>
                <c:pt idx="6">
                  <c:v>43927</c:v>
                </c:pt>
                <c:pt idx="7">
                  <c:v>43928</c:v>
                </c:pt>
                <c:pt idx="8">
                  <c:v>43929</c:v>
                </c:pt>
                <c:pt idx="9">
                  <c:v>43930</c:v>
                </c:pt>
                <c:pt idx="10">
                  <c:v>43931</c:v>
                </c:pt>
                <c:pt idx="11">
                  <c:v>43932</c:v>
                </c:pt>
                <c:pt idx="12">
                  <c:v>43933</c:v>
                </c:pt>
                <c:pt idx="13">
                  <c:v>43934</c:v>
                </c:pt>
                <c:pt idx="14">
                  <c:v>43935</c:v>
                </c:pt>
                <c:pt idx="15">
                  <c:v>43936</c:v>
                </c:pt>
                <c:pt idx="16">
                  <c:v>43937</c:v>
                </c:pt>
                <c:pt idx="17">
                  <c:v>43938</c:v>
                </c:pt>
                <c:pt idx="18">
                  <c:v>43939</c:v>
                </c:pt>
                <c:pt idx="19">
                  <c:v>43940</c:v>
                </c:pt>
                <c:pt idx="20">
                  <c:v>43941</c:v>
                </c:pt>
                <c:pt idx="21">
                  <c:v>43942</c:v>
                </c:pt>
                <c:pt idx="22">
                  <c:v>43943</c:v>
                </c:pt>
                <c:pt idx="23">
                  <c:v>43944</c:v>
                </c:pt>
                <c:pt idx="24">
                  <c:v>43945</c:v>
                </c:pt>
                <c:pt idx="25">
                  <c:v>43946</c:v>
                </c:pt>
                <c:pt idx="26">
                  <c:v>43947</c:v>
                </c:pt>
                <c:pt idx="27">
                  <c:v>43948</c:v>
                </c:pt>
                <c:pt idx="28">
                  <c:v>43949</c:v>
                </c:pt>
                <c:pt idx="29">
                  <c:v>43950</c:v>
                </c:pt>
                <c:pt idx="30">
                  <c:v>43951</c:v>
                </c:pt>
                <c:pt idx="31">
                  <c:v>43952</c:v>
                </c:pt>
                <c:pt idx="32">
                  <c:v>43953</c:v>
                </c:pt>
                <c:pt idx="33">
                  <c:v>43954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43960</c:v>
                </c:pt>
                <c:pt idx="40">
                  <c:v>43961</c:v>
                </c:pt>
                <c:pt idx="41">
                  <c:v>43962</c:v>
                </c:pt>
                <c:pt idx="42">
                  <c:v>43963</c:v>
                </c:pt>
                <c:pt idx="43">
                  <c:v>43964</c:v>
                </c:pt>
                <c:pt idx="44">
                  <c:v>43965</c:v>
                </c:pt>
                <c:pt idx="45">
                  <c:v>43966</c:v>
                </c:pt>
                <c:pt idx="46">
                  <c:v>43967</c:v>
                </c:pt>
                <c:pt idx="47">
                  <c:v>43968</c:v>
                </c:pt>
                <c:pt idx="48">
                  <c:v>43969</c:v>
                </c:pt>
                <c:pt idx="49">
                  <c:v>43970</c:v>
                </c:pt>
                <c:pt idx="50">
                  <c:v>43971</c:v>
                </c:pt>
                <c:pt idx="51">
                  <c:v>43972</c:v>
                </c:pt>
                <c:pt idx="52">
                  <c:v>43973</c:v>
                </c:pt>
                <c:pt idx="53">
                  <c:v>43974</c:v>
                </c:pt>
                <c:pt idx="54">
                  <c:v>43975</c:v>
                </c:pt>
                <c:pt idx="55">
                  <c:v>43976</c:v>
                </c:pt>
                <c:pt idx="56">
                  <c:v>43977</c:v>
                </c:pt>
                <c:pt idx="57">
                  <c:v>43978</c:v>
                </c:pt>
                <c:pt idx="58">
                  <c:v>43979</c:v>
                </c:pt>
                <c:pt idx="59">
                  <c:v>43980</c:v>
                </c:pt>
                <c:pt idx="60">
                  <c:v>43981</c:v>
                </c:pt>
                <c:pt idx="61">
                  <c:v>43982</c:v>
                </c:pt>
                <c:pt idx="62">
                  <c:v>43983</c:v>
                </c:pt>
                <c:pt idx="63">
                  <c:v>43984</c:v>
                </c:pt>
                <c:pt idx="64">
                  <c:v>43985</c:v>
                </c:pt>
                <c:pt idx="65">
                  <c:v>43986</c:v>
                </c:pt>
                <c:pt idx="66">
                  <c:v>43987</c:v>
                </c:pt>
                <c:pt idx="67">
                  <c:v>43988</c:v>
                </c:pt>
                <c:pt idx="68">
                  <c:v>43989</c:v>
                </c:pt>
                <c:pt idx="69">
                  <c:v>43990</c:v>
                </c:pt>
                <c:pt idx="70">
                  <c:v>43991</c:v>
                </c:pt>
                <c:pt idx="71">
                  <c:v>43992</c:v>
                </c:pt>
                <c:pt idx="72">
                  <c:v>43993</c:v>
                </c:pt>
                <c:pt idx="73">
                  <c:v>43994</c:v>
                </c:pt>
                <c:pt idx="74">
                  <c:v>43995</c:v>
                </c:pt>
                <c:pt idx="75">
                  <c:v>43996</c:v>
                </c:pt>
                <c:pt idx="76">
                  <c:v>43997</c:v>
                </c:pt>
                <c:pt idx="77">
                  <c:v>43998</c:v>
                </c:pt>
                <c:pt idx="78">
                  <c:v>43999</c:v>
                </c:pt>
                <c:pt idx="79">
                  <c:v>44000</c:v>
                </c:pt>
                <c:pt idx="80">
                  <c:v>44001</c:v>
                </c:pt>
                <c:pt idx="81">
                  <c:v>44002</c:v>
                </c:pt>
                <c:pt idx="82">
                  <c:v>44003</c:v>
                </c:pt>
                <c:pt idx="83">
                  <c:v>44004</c:v>
                </c:pt>
                <c:pt idx="84">
                  <c:v>44005</c:v>
                </c:pt>
                <c:pt idx="85">
                  <c:v>44006</c:v>
                </c:pt>
                <c:pt idx="86">
                  <c:v>44007</c:v>
                </c:pt>
                <c:pt idx="87">
                  <c:v>44008</c:v>
                </c:pt>
                <c:pt idx="88">
                  <c:v>44009</c:v>
                </c:pt>
                <c:pt idx="89">
                  <c:v>44010</c:v>
                </c:pt>
                <c:pt idx="90">
                  <c:v>44011</c:v>
                </c:pt>
                <c:pt idx="91">
                  <c:v>44012</c:v>
                </c:pt>
                <c:pt idx="92">
                  <c:v>44013</c:v>
                </c:pt>
                <c:pt idx="93">
                  <c:v>44014</c:v>
                </c:pt>
                <c:pt idx="94">
                  <c:v>44015</c:v>
                </c:pt>
                <c:pt idx="95">
                  <c:v>44016</c:v>
                </c:pt>
                <c:pt idx="96">
                  <c:v>44017</c:v>
                </c:pt>
                <c:pt idx="97">
                  <c:v>44018</c:v>
                </c:pt>
                <c:pt idx="98">
                  <c:v>44019</c:v>
                </c:pt>
                <c:pt idx="99">
                  <c:v>44020</c:v>
                </c:pt>
                <c:pt idx="100">
                  <c:v>44021</c:v>
                </c:pt>
                <c:pt idx="101">
                  <c:v>44022</c:v>
                </c:pt>
                <c:pt idx="102">
                  <c:v>44023</c:v>
                </c:pt>
                <c:pt idx="103">
                  <c:v>44024</c:v>
                </c:pt>
                <c:pt idx="104">
                  <c:v>44025</c:v>
                </c:pt>
                <c:pt idx="105">
                  <c:v>44026</c:v>
                </c:pt>
                <c:pt idx="106">
                  <c:v>44027</c:v>
                </c:pt>
                <c:pt idx="107">
                  <c:v>44028</c:v>
                </c:pt>
                <c:pt idx="108">
                  <c:v>44029</c:v>
                </c:pt>
                <c:pt idx="109">
                  <c:v>44030</c:v>
                </c:pt>
                <c:pt idx="110">
                  <c:v>44031</c:v>
                </c:pt>
                <c:pt idx="111">
                  <c:v>44032</c:v>
                </c:pt>
                <c:pt idx="112">
                  <c:v>44033</c:v>
                </c:pt>
                <c:pt idx="113">
                  <c:v>44034</c:v>
                </c:pt>
                <c:pt idx="114">
                  <c:v>44035</c:v>
                </c:pt>
                <c:pt idx="115">
                  <c:v>44036</c:v>
                </c:pt>
                <c:pt idx="116">
                  <c:v>44037</c:v>
                </c:pt>
                <c:pt idx="117">
                  <c:v>44038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44044</c:v>
                </c:pt>
                <c:pt idx="124">
                  <c:v>44045</c:v>
                </c:pt>
                <c:pt idx="125">
                  <c:v>44046</c:v>
                </c:pt>
                <c:pt idx="126">
                  <c:v>44047</c:v>
                </c:pt>
                <c:pt idx="127">
                  <c:v>44048</c:v>
                </c:pt>
                <c:pt idx="128">
                  <c:v>44049</c:v>
                </c:pt>
                <c:pt idx="129">
                  <c:v>44050</c:v>
                </c:pt>
                <c:pt idx="130">
                  <c:v>44051</c:v>
                </c:pt>
                <c:pt idx="131">
                  <c:v>44052</c:v>
                </c:pt>
                <c:pt idx="132">
                  <c:v>44053</c:v>
                </c:pt>
                <c:pt idx="133">
                  <c:v>44054</c:v>
                </c:pt>
                <c:pt idx="134">
                  <c:v>44055</c:v>
                </c:pt>
                <c:pt idx="135">
                  <c:v>44056</c:v>
                </c:pt>
                <c:pt idx="136">
                  <c:v>44057</c:v>
                </c:pt>
                <c:pt idx="137">
                  <c:v>44058</c:v>
                </c:pt>
                <c:pt idx="138">
                  <c:v>44059</c:v>
                </c:pt>
                <c:pt idx="139">
                  <c:v>44060</c:v>
                </c:pt>
                <c:pt idx="140">
                  <c:v>44061</c:v>
                </c:pt>
                <c:pt idx="141">
                  <c:v>44062</c:v>
                </c:pt>
                <c:pt idx="142">
                  <c:v>44063</c:v>
                </c:pt>
                <c:pt idx="143">
                  <c:v>44064</c:v>
                </c:pt>
                <c:pt idx="144">
                  <c:v>44065</c:v>
                </c:pt>
                <c:pt idx="145">
                  <c:v>44066</c:v>
                </c:pt>
                <c:pt idx="146">
                  <c:v>44067</c:v>
                </c:pt>
                <c:pt idx="147">
                  <c:v>44068</c:v>
                </c:pt>
                <c:pt idx="148">
                  <c:v>44069</c:v>
                </c:pt>
                <c:pt idx="149">
                  <c:v>44070</c:v>
                </c:pt>
                <c:pt idx="150">
                  <c:v>44071</c:v>
                </c:pt>
                <c:pt idx="151">
                  <c:v>44072</c:v>
                </c:pt>
                <c:pt idx="152">
                  <c:v>44073</c:v>
                </c:pt>
                <c:pt idx="153">
                  <c:v>44074</c:v>
                </c:pt>
                <c:pt idx="154">
                  <c:v>44075</c:v>
                </c:pt>
                <c:pt idx="155">
                  <c:v>44076</c:v>
                </c:pt>
                <c:pt idx="156">
                  <c:v>44077</c:v>
                </c:pt>
                <c:pt idx="157">
                  <c:v>44078</c:v>
                </c:pt>
                <c:pt idx="158">
                  <c:v>44079</c:v>
                </c:pt>
                <c:pt idx="159">
                  <c:v>44080</c:v>
                </c:pt>
                <c:pt idx="160">
                  <c:v>44081</c:v>
                </c:pt>
                <c:pt idx="161">
                  <c:v>44082</c:v>
                </c:pt>
                <c:pt idx="162">
                  <c:v>44083</c:v>
                </c:pt>
                <c:pt idx="163">
                  <c:v>44084</c:v>
                </c:pt>
                <c:pt idx="164">
                  <c:v>44085</c:v>
                </c:pt>
                <c:pt idx="165">
                  <c:v>44086</c:v>
                </c:pt>
                <c:pt idx="166">
                  <c:v>44087</c:v>
                </c:pt>
                <c:pt idx="167">
                  <c:v>44088</c:v>
                </c:pt>
                <c:pt idx="168">
                  <c:v>44089</c:v>
                </c:pt>
                <c:pt idx="169">
                  <c:v>44090</c:v>
                </c:pt>
                <c:pt idx="170">
                  <c:v>44091</c:v>
                </c:pt>
                <c:pt idx="171">
                  <c:v>44092</c:v>
                </c:pt>
                <c:pt idx="172">
                  <c:v>44093</c:v>
                </c:pt>
                <c:pt idx="173">
                  <c:v>44094</c:v>
                </c:pt>
                <c:pt idx="174">
                  <c:v>44095</c:v>
                </c:pt>
                <c:pt idx="175">
                  <c:v>44096</c:v>
                </c:pt>
                <c:pt idx="176">
                  <c:v>44097</c:v>
                </c:pt>
                <c:pt idx="177">
                  <c:v>44098</c:v>
                </c:pt>
                <c:pt idx="178">
                  <c:v>44099</c:v>
                </c:pt>
                <c:pt idx="179">
                  <c:v>44100</c:v>
                </c:pt>
                <c:pt idx="180">
                  <c:v>44101</c:v>
                </c:pt>
                <c:pt idx="181">
                  <c:v>44102</c:v>
                </c:pt>
                <c:pt idx="182">
                  <c:v>44103</c:v>
                </c:pt>
                <c:pt idx="183">
                  <c:v>44104</c:v>
                </c:pt>
                <c:pt idx="184">
                  <c:v>44105</c:v>
                </c:pt>
                <c:pt idx="185">
                  <c:v>44106</c:v>
                </c:pt>
                <c:pt idx="186">
                  <c:v>44107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44113</c:v>
                </c:pt>
                <c:pt idx="193">
                  <c:v>44114</c:v>
                </c:pt>
                <c:pt idx="194">
                  <c:v>44115</c:v>
                </c:pt>
                <c:pt idx="195">
                  <c:v>44116</c:v>
                </c:pt>
                <c:pt idx="196">
                  <c:v>44117</c:v>
                </c:pt>
                <c:pt idx="197">
                  <c:v>44118</c:v>
                </c:pt>
                <c:pt idx="198">
                  <c:v>44119</c:v>
                </c:pt>
                <c:pt idx="199">
                  <c:v>44120</c:v>
                </c:pt>
                <c:pt idx="200">
                  <c:v>44121</c:v>
                </c:pt>
                <c:pt idx="201">
                  <c:v>44122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44128</c:v>
                </c:pt>
                <c:pt idx="208">
                  <c:v>44129</c:v>
                </c:pt>
                <c:pt idx="209">
                  <c:v>44130</c:v>
                </c:pt>
                <c:pt idx="210">
                  <c:v>44131</c:v>
                </c:pt>
                <c:pt idx="211">
                  <c:v>44132</c:v>
                </c:pt>
                <c:pt idx="212">
                  <c:v>44133</c:v>
                </c:pt>
                <c:pt idx="213">
                  <c:v>44134</c:v>
                </c:pt>
                <c:pt idx="214">
                  <c:v>44135</c:v>
                </c:pt>
                <c:pt idx="215">
                  <c:v>44136</c:v>
                </c:pt>
                <c:pt idx="216">
                  <c:v>44137</c:v>
                </c:pt>
                <c:pt idx="217">
                  <c:v>44138</c:v>
                </c:pt>
                <c:pt idx="218">
                  <c:v>44139</c:v>
                </c:pt>
                <c:pt idx="219">
                  <c:v>44140</c:v>
                </c:pt>
                <c:pt idx="220">
                  <c:v>44141</c:v>
                </c:pt>
                <c:pt idx="221">
                  <c:v>44142</c:v>
                </c:pt>
                <c:pt idx="222">
                  <c:v>44143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44149</c:v>
                </c:pt>
                <c:pt idx="229">
                  <c:v>44150</c:v>
                </c:pt>
                <c:pt idx="230">
                  <c:v>44151</c:v>
                </c:pt>
                <c:pt idx="231">
                  <c:v>44152</c:v>
                </c:pt>
                <c:pt idx="232">
                  <c:v>44153</c:v>
                </c:pt>
                <c:pt idx="233">
                  <c:v>44154</c:v>
                </c:pt>
                <c:pt idx="234">
                  <c:v>44155</c:v>
                </c:pt>
                <c:pt idx="235">
                  <c:v>44156</c:v>
                </c:pt>
                <c:pt idx="236">
                  <c:v>44157</c:v>
                </c:pt>
                <c:pt idx="237">
                  <c:v>44158</c:v>
                </c:pt>
                <c:pt idx="238">
                  <c:v>44159</c:v>
                </c:pt>
                <c:pt idx="239">
                  <c:v>44160</c:v>
                </c:pt>
                <c:pt idx="240">
                  <c:v>44161</c:v>
                </c:pt>
                <c:pt idx="241">
                  <c:v>44162</c:v>
                </c:pt>
                <c:pt idx="242">
                  <c:v>44163</c:v>
                </c:pt>
                <c:pt idx="243">
                  <c:v>44164</c:v>
                </c:pt>
                <c:pt idx="244">
                  <c:v>44165</c:v>
                </c:pt>
                <c:pt idx="245">
                  <c:v>44166</c:v>
                </c:pt>
                <c:pt idx="246">
                  <c:v>44167</c:v>
                </c:pt>
                <c:pt idx="247">
                  <c:v>44168</c:v>
                </c:pt>
                <c:pt idx="248">
                  <c:v>44169</c:v>
                </c:pt>
                <c:pt idx="249">
                  <c:v>44170</c:v>
                </c:pt>
                <c:pt idx="250">
                  <c:v>44171</c:v>
                </c:pt>
                <c:pt idx="251">
                  <c:v>44172</c:v>
                </c:pt>
                <c:pt idx="252">
                  <c:v>44173</c:v>
                </c:pt>
                <c:pt idx="253">
                  <c:v>44174</c:v>
                </c:pt>
                <c:pt idx="254">
                  <c:v>44175</c:v>
                </c:pt>
                <c:pt idx="255">
                  <c:v>44176</c:v>
                </c:pt>
                <c:pt idx="256">
                  <c:v>44177</c:v>
                </c:pt>
                <c:pt idx="257">
                  <c:v>44178</c:v>
                </c:pt>
                <c:pt idx="258">
                  <c:v>44179</c:v>
                </c:pt>
                <c:pt idx="259">
                  <c:v>44180</c:v>
                </c:pt>
                <c:pt idx="260">
                  <c:v>44181</c:v>
                </c:pt>
                <c:pt idx="261">
                  <c:v>44182</c:v>
                </c:pt>
                <c:pt idx="262">
                  <c:v>44183</c:v>
                </c:pt>
                <c:pt idx="263">
                  <c:v>44184</c:v>
                </c:pt>
                <c:pt idx="264">
                  <c:v>44185</c:v>
                </c:pt>
                <c:pt idx="265">
                  <c:v>44186</c:v>
                </c:pt>
                <c:pt idx="266">
                  <c:v>44187</c:v>
                </c:pt>
                <c:pt idx="267">
                  <c:v>44188</c:v>
                </c:pt>
                <c:pt idx="268">
                  <c:v>44189</c:v>
                </c:pt>
                <c:pt idx="269">
                  <c:v>44190</c:v>
                </c:pt>
                <c:pt idx="270">
                  <c:v>44191</c:v>
                </c:pt>
                <c:pt idx="271">
                  <c:v>44192</c:v>
                </c:pt>
                <c:pt idx="272">
                  <c:v>44193</c:v>
                </c:pt>
                <c:pt idx="273">
                  <c:v>44194</c:v>
                </c:pt>
                <c:pt idx="274">
                  <c:v>44195</c:v>
                </c:pt>
                <c:pt idx="275">
                  <c:v>44196</c:v>
                </c:pt>
                <c:pt idx="276">
                  <c:v>44197</c:v>
                </c:pt>
                <c:pt idx="277">
                  <c:v>44198</c:v>
                </c:pt>
                <c:pt idx="278">
                  <c:v>44199</c:v>
                </c:pt>
                <c:pt idx="279">
                  <c:v>44200</c:v>
                </c:pt>
                <c:pt idx="280">
                  <c:v>44201</c:v>
                </c:pt>
                <c:pt idx="281">
                  <c:v>44202</c:v>
                </c:pt>
                <c:pt idx="282">
                  <c:v>44203</c:v>
                </c:pt>
                <c:pt idx="283">
                  <c:v>44204</c:v>
                </c:pt>
                <c:pt idx="284">
                  <c:v>44205</c:v>
                </c:pt>
                <c:pt idx="285">
                  <c:v>44206</c:v>
                </c:pt>
                <c:pt idx="286">
                  <c:v>44207</c:v>
                </c:pt>
                <c:pt idx="287">
                  <c:v>44208</c:v>
                </c:pt>
                <c:pt idx="288">
                  <c:v>44209</c:v>
                </c:pt>
                <c:pt idx="289">
                  <c:v>44210</c:v>
                </c:pt>
                <c:pt idx="290">
                  <c:v>44211</c:v>
                </c:pt>
                <c:pt idx="291">
                  <c:v>44212</c:v>
                </c:pt>
                <c:pt idx="292">
                  <c:v>44213</c:v>
                </c:pt>
                <c:pt idx="293">
                  <c:v>44214</c:v>
                </c:pt>
                <c:pt idx="294">
                  <c:v>44215</c:v>
                </c:pt>
                <c:pt idx="295">
                  <c:v>44216</c:v>
                </c:pt>
                <c:pt idx="296">
                  <c:v>44217</c:v>
                </c:pt>
                <c:pt idx="297">
                  <c:v>44218</c:v>
                </c:pt>
                <c:pt idx="298">
                  <c:v>44219</c:v>
                </c:pt>
                <c:pt idx="299">
                  <c:v>44220</c:v>
                </c:pt>
                <c:pt idx="300">
                  <c:v>44221</c:v>
                </c:pt>
                <c:pt idx="301">
                  <c:v>44222</c:v>
                </c:pt>
                <c:pt idx="302">
                  <c:v>44223</c:v>
                </c:pt>
                <c:pt idx="303">
                  <c:v>44224</c:v>
                </c:pt>
                <c:pt idx="304">
                  <c:v>44225</c:v>
                </c:pt>
                <c:pt idx="305">
                  <c:v>44226</c:v>
                </c:pt>
                <c:pt idx="306">
                  <c:v>44227</c:v>
                </c:pt>
                <c:pt idx="307">
                  <c:v>44228</c:v>
                </c:pt>
                <c:pt idx="308">
                  <c:v>44229</c:v>
                </c:pt>
              </c:numCache>
            </c:numRef>
          </c:cat>
          <c:val>
            <c:numRef>
              <c:f>Calculations!$G$27:$G$335</c:f>
              <c:numCache>
                <c:formatCode>0.00</c:formatCode>
                <c:ptCount val="309"/>
                <c:pt idx="0">
                  <c:v>10.99776330314269</c:v>
                </c:pt>
                <c:pt idx="1">
                  <c:v>15.790562874940283</c:v>
                </c:pt>
                <c:pt idx="2">
                  <c:v>14.014659462175997</c:v>
                </c:pt>
                <c:pt idx="3">
                  <c:v>16.453852101394414</c:v>
                </c:pt>
                <c:pt idx="4">
                  <c:v>17.801826980962488</c:v>
                </c:pt>
                <c:pt idx="5">
                  <c:v>35.732032521883838</c:v>
                </c:pt>
                <c:pt idx="6">
                  <c:v>53.10593096965011</c:v>
                </c:pt>
                <c:pt idx="7">
                  <c:v>71.271497203829384</c:v>
                </c:pt>
                <c:pt idx="8">
                  <c:v>89.758009837905817</c:v>
                </c:pt>
                <c:pt idx="9">
                  <c:v>110.08461516472596</c:v>
                </c:pt>
                <c:pt idx="10">
                  <c:v>130.02608481166951</c:v>
                </c:pt>
                <c:pt idx="11">
                  <c:v>147.33579397945635</c:v>
                </c:pt>
                <c:pt idx="12">
                  <c:v>161.75698554816876</c:v>
                </c:pt>
                <c:pt idx="13">
                  <c:v>175.38650933046816</c:v>
                </c:pt>
                <c:pt idx="14">
                  <c:v>191.28405433870751</c:v>
                </c:pt>
                <c:pt idx="15">
                  <c:v>207.48114932018419</c:v>
                </c:pt>
                <c:pt idx="16">
                  <c:v>222.09490872883489</c:v>
                </c:pt>
                <c:pt idx="17">
                  <c:v>235.03974685802035</c:v>
                </c:pt>
                <c:pt idx="18">
                  <c:v>245.95192445452381</c:v>
                </c:pt>
                <c:pt idx="19">
                  <c:v>259.19631255694662</c:v>
                </c:pt>
                <c:pt idx="20">
                  <c:v>270.25826514006877</c:v>
                </c:pt>
                <c:pt idx="21">
                  <c:v>287.09725292133976</c:v>
                </c:pt>
                <c:pt idx="22">
                  <c:v>300.29884817044297</c:v>
                </c:pt>
                <c:pt idx="23">
                  <c:v>312.81575776643223</c:v>
                </c:pt>
                <c:pt idx="24">
                  <c:v>324.90473882922527</c:v>
                </c:pt>
                <c:pt idx="25">
                  <c:v>333.67727375974766</c:v>
                </c:pt>
                <c:pt idx="26">
                  <c:v>342.21444799701214</c:v>
                </c:pt>
                <c:pt idx="27">
                  <c:v>351.41491146073076</c:v>
                </c:pt>
                <c:pt idx="28">
                  <c:v>360.72235705774841</c:v>
                </c:pt>
                <c:pt idx="29">
                  <c:v>370.13678478806509</c:v>
                </c:pt>
                <c:pt idx="30">
                  <c:v>377.98927337221562</c:v>
                </c:pt>
                <c:pt idx="31">
                  <c:v>386.07712264962407</c:v>
                </c:pt>
                <c:pt idx="32">
                  <c:v>392.23929352764952</c:v>
                </c:pt>
                <c:pt idx="33">
                  <c:v>392.23929352764952</c:v>
                </c:pt>
                <c:pt idx="34">
                  <c:v>405.76183517664987</c:v>
                </c:pt>
                <c:pt idx="35">
                  <c:v>415.45441645354413</c:v>
                </c:pt>
                <c:pt idx="36">
                  <c:v>421.18865879837341</c:v>
                </c:pt>
                <c:pt idx="37">
                  <c:v>427.20105468978022</c:v>
                </c:pt>
                <c:pt idx="38">
                  <c:v>433.10646844788795</c:v>
                </c:pt>
                <c:pt idx="39">
                  <c:v>436.6154824200969</c:v>
                </c:pt>
                <c:pt idx="40">
                  <c:v>440.12449639230584</c:v>
                </c:pt>
                <c:pt idx="41">
                  <c:v>444.08283532437082</c:v>
                </c:pt>
                <c:pt idx="42">
                  <c:v>449.3035634293646</c:v>
                </c:pt>
                <c:pt idx="43">
                  <c:v>453.8610023079043</c:v>
                </c:pt>
                <c:pt idx="44">
                  <c:v>457.73375553333005</c:v>
                </c:pt>
                <c:pt idx="45">
                  <c:v>462.59074438510709</c:v>
                </c:pt>
                <c:pt idx="46">
                  <c:v>465.65043339746001</c:v>
                </c:pt>
                <c:pt idx="47">
                  <c:v>468.2821938766167</c:v>
                </c:pt>
                <c:pt idx="48">
                  <c:v>472.04796496874337</c:v>
                </c:pt>
                <c:pt idx="49">
                  <c:v>475.98490747414854</c:v>
                </c:pt>
                <c:pt idx="50">
                  <c:v>480.62793205932746</c:v>
                </c:pt>
                <c:pt idx="51">
                  <c:v>483.58063893838136</c:v>
                </c:pt>
                <c:pt idx="52">
                  <c:v>485.80586731100169</c:v>
                </c:pt>
                <c:pt idx="53">
                  <c:v>487.66735643040522</c:v>
                </c:pt>
                <c:pt idx="54">
                  <c:v>488.92974560333403</c:v>
                </c:pt>
                <c:pt idx="55">
                  <c:v>490.40609904286094</c:v>
                </c:pt>
                <c:pt idx="56">
                  <c:v>492.75970597544011</c:v>
                </c:pt>
                <c:pt idx="57">
                  <c:v>493.87232016175028</c:v>
                </c:pt>
                <c:pt idx="58">
                  <c:v>508.59306170370002</c:v>
                </c:pt>
                <c:pt idx="59">
                  <c:v>509.66288303669057</c:v>
                </c:pt>
                <c:pt idx="60">
                  <c:v>511.24621860951657</c:v>
                </c:pt>
                <c:pt idx="61">
                  <c:v>511.24621860951657</c:v>
                </c:pt>
                <c:pt idx="62">
                  <c:v>517.301407354243</c:v>
                </c:pt>
                <c:pt idx="63">
                  <c:v>517.32280378090286</c:v>
                </c:pt>
                <c:pt idx="64">
                  <c:v>517.34420020756272</c:v>
                </c:pt>
                <c:pt idx="65">
                  <c:v>517.38699306088233</c:v>
                </c:pt>
                <c:pt idx="66">
                  <c:v>517.47257876752155</c:v>
                </c:pt>
                <c:pt idx="67">
                  <c:v>517.51537162084117</c:v>
                </c:pt>
                <c:pt idx="68">
                  <c:v>517.51537162084117</c:v>
                </c:pt>
                <c:pt idx="69">
                  <c:v>517.51537162084117</c:v>
                </c:pt>
                <c:pt idx="70">
                  <c:v>517.53676804750103</c:v>
                </c:pt>
                <c:pt idx="71">
                  <c:v>517.64375018080011</c:v>
                </c:pt>
                <c:pt idx="72">
                  <c:v>517.66514660745997</c:v>
                </c:pt>
                <c:pt idx="73">
                  <c:v>517.68654303411984</c:v>
                </c:pt>
                <c:pt idx="74">
                  <c:v>517.7079394607797</c:v>
                </c:pt>
                <c:pt idx="75">
                  <c:v>517.7079394607797</c:v>
                </c:pt>
                <c:pt idx="76">
                  <c:v>517.7079394607797</c:v>
                </c:pt>
                <c:pt idx="77">
                  <c:v>517.7079394607797</c:v>
                </c:pt>
                <c:pt idx="78">
                  <c:v>517.7079394607797</c:v>
                </c:pt>
                <c:pt idx="79">
                  <c:v>517.7079394607797</c:v>
                </c:pt>
                <c:pt idx="80">
                  <c:v>517.7079394607797</c:v>
                </c:pt>
                <c:pt idx="81">
                  <c:v>517.7079394607797</c:v>
                </c:pt>
                <c:pt idx="82">
                  <c:v>517.7079394607797</c:v>
                </c:pt>
                <c:pt idx="83">
                  <c:v>517.7079394607797</c:v>
                </c:pt>
                <c:pt idx="84">
                  <c:v>517.7079394607797</c:v>
                </c:pt>
                <c:pt idx="85">
                  <c:v>517.7079394607797</c:v>
                </c:pt>
                <c:pt idx="86">
                  <c:v>542.93432649269653</c:v>
                </c:pt>
                <c:pt idx="87">
                  <c:v>543.08410147931522</c:v>
                </c:pt>
                <c:pt idx="88">
                  <c:v>543.10549790597508</c:v>
                </c:pt>
                <c:pt idx="89">
                  <c:v>543.12689433263495</c:v>
                </c:pt>
                <c:pt idx="90">
                  <c:v>543.14829075929481</c:v>
                </c:pt>
                <c:pt idx="91">
                  <c:v>543.19108361261442</c:v>
                </c:pt>
                <c:pt idx="92">
                  <c:v>543.25527289259389</c:v>
                </c:pt>
                <c:pt idx="93">
                  <c:v>543.42644430587234</c:v>
                </c:pt>
                <c:pt idx="94">
                  <c:v>543.49063358585181</c:v>
                </c:pt>
                <c:pt idx="95">
                  <c:v>543.53342643917142</c:v>
                </c:pt>
                <c:pt idx="96">
                  <c:v>543.59761571915089</c:v>
                </c:pt>
                <c:pt idx="97">
                  <c:v>543.7901835590892</c:v>
                </c:pt>
                <c:pt idx="98">
                  <c:v>543.96135497236764</c:v>
                </c:pt>
                <c:pt idx="99">
                  <c:v>544.06833710566673</c:v>
                </c:pt>
                <c:pt idx="100">
                  <c:v>544.43207635888348</c:v>
                </c:pt>
                <c:pt idx="101">
                  <c:v>544.43207635888348</c:v>
                </c:pt>
                <c:pt idx="102">
                  <c:v>544.43207635888348</c:v>
                </c:pt>
                <c:pt idx="103">
                  <c:v>544.49626563886295</c:v>
                </c:pt>
                <c:pt idx="104">
                  <c:v>544.58185134550217</c:v>
                </c:pt>
                <c:pt idx="105">
                  <c:v>544.66743705214139</c:v>
                </c:pt>
                <c:pt idx="106">
                  <c:v>544.77441918544048</c:v>
                </c:pt>
                <c:pt idx="107">
                  <c:v>544.81721203876009</c:v>
                </c:pt>
                <c:pt idx="108">
                  <c:v>544.81721203876009</c:v>
                </c:pt>
                <c:pt idx="109">
                  <c:v>544.81721203876009</c:v>
                </c:pt>
                <c:pt idx="110">
                  <c:v>544.88140131873956</c:v>
                </c:pt>
                <c:pt idx="111">
                  <c:v>544.94559059871904</c:v>
                </c:pt>
                <c:pt idx="112">
                  <c:v>545.03117630535826</c:v>
                </c:pt>
                <c:pt idx="113">
                  <c:v>545.09536558533773</c:v>
                </c:pt>
                <c:pt idx="114">
                  <c:v>545.18095129197695</c:v>
                </c:pt>
                <c:pt idx="115">
                  <c:v>545.18095129197695</c:v>
                </c:pt>
                <c:pt idx="116">
                  <c:v>545.18095129197695</c:v>
                </c:pt>
                <c:pt idx="117">
                  <c:v>545.22374414529656</c:v>
                </c:pt>
                <c:pt idx="118">
                  <c:v>545.26653699861617</c:v>
                </c:pt>
                <c:pt idx="119">
                  <c:v>545.30932985193579</c:v>
                </c:pt>
                <c:pt idx="120">
                  <c:v>545.37351913191526</c:v>
                </c:pt>
                <c:pt idx="121">
                  <c:v>545.43770841189473</c:v>
                </c:pt>
                <c:pt idx="122">
                  <c:v>545.43770841189473</c:v>
                </c:pt>
                <c:pt idx="123">
                  <c:v>545.43770841189473</c:v>
                </c:pt>
                <c:pt idx="124">
                  <c:v>545.48050126521434</c:v>
                </c:pt>
                <c:pt idx="125">
                  <c:v>545.52329411853395</c:v>
                </c:pt>
                <c:pt idx="126">
                  <c:v>545.63027625183304</c:v>
                </c:pt>
                <c:pt idx="127">
                  <c:v>545.67306910515265</c:v>
                </c:pt>
                <c:pt idx="128">
                  <c:v>545.71586195847226</c:v>
                </c:pt>
                <c:pt idx="129">
                  <c:v>545.71586195847226</c:v>
                </c:pt>
                <c:pt idx="130">
                  <c:v>545.71586195847226</c:v>
                </c:pt>
                <c:pt idx="131">
                  <c:v>546.29356547828718</c:v>
                </c:pt>
                <c:pt idx="132">
                  <c:v>546.84987257144223</c:v>
                </c:pt>
                <c:pt idx="133">
                  <c:v>546.8712689981021</c:v>
                </c:pt>
                <c:pt idx="134">
                  <c:v>546.89266542476196</c:v>
                </c:pt>
                <c:pt idx="135">
                  <c:v>546.95685470474143</c:v>
                </c:pt>
                <c:pt idx="136">
                  <c:v>546.95685470474143</c:v>
                </c:pt>
                <c:pt idx="137">
                  <c:v>546.95685470474143</c:v>
                </c:pt>
                <c:pt idx="138">
                  <c:v>548.51879385090763</c:v>
                </c:pt>
                <c:pt idx="139">
                  <c:v>548.62577598420671</c:v>
                </c:pt>
                <c:pt idx="140">
                  <c:v>548.62577598420671</c:v>
                </c:pt>
                <c:pt idx="141">
                  <c:v>549.18208307736177</c:v>
                </c:pt>
                <c:pt idx="142">
                  <c:v>549.43884019727955</c:v>
                </c:pt>
                <c:pt idx="143">
                  <c:v>549.43884019727955</c:v>
                </c:pt>
                <c:pt idx="144">
                  <c:v>549.43884019727955</c:v>
                </c:pt>
                <c:pt idx="145">
                  <c:v>550.05933657041408</c:v>
                </c:pt>
                <c:pt idx="146">
                  <c:v>550.57285081024952</c:v>
                </c:pt>
                <c:pt idx="147">
                  <c:v>553.29019699604544</c:v>
                </c:pt>
                <c:pt idx="148">
                  <c:v>553.63253982260244</c:v>
                </c:pt>
                <c:pt idx="149">
                  <c:v>554.16745048909775</c:v>
                </c:pt>
                <c:pt idx="150">
                  <c:v>554.16745048909775</c:v>
                </c:pt>
                <c:pt idx="151">
                  <c:v>554.16745048909775</c:v>
                </c:pt>
                <c:pt idx="152">
                  <c:v>554.89492899553136</c:v>
                </c:pt>
                <c:pt idx="153">
                  <c:v>556.00754318184147</c:v>
                </c:pt>
                <c:pt idx="154">
                  <c:v>557.01317523485261</c:v>
                </c:pt>
                <c:pt idx="155">
                  <c:v>557.54808590134792</c:v>
                </c:pt>
                <c:pt idx="156">
                  <c:v>557.86903230124506</c:v>
                </c:pt>
                <c:pt idx="157">
                  <c:v>557.86903230124506</c:v>
                </c:pt>
                <c:pt idx="158">
                  <c:v>557.86903230124506</c:v>
                </c:pt>
                <c:pt idx="159">
                  <c:v>559.64493571400931</c:v>
                </c:pt>
                <c:pt idx="160">
                  <c:v>560.88592846027836</c:v>
                </c:pt>
                <c:pt idx="161">
                  <c:v>561.78457837999042</c:v>
                </c:pt>
                <c:pt idx="162">
                  <c:v>562.64043544638287</c:v>
                </c:pt>
                <c:pt idx="163">
                  <c:v>566.57737795178798</c:v>
                </c:pt>
                <c:pt idx="164">
                  <c:v>566.57737795178798</c:v>
                </c:pt>
                <c:pt idx="165">
                  <c:v>566.57737795178798</c:v>
                </c:pt>
                <c:pt idx="166">
                  <c:v>568.67422776444948</c:v>
                </c:pt>
                <c:pt idx="167">
                  <c:v>570.34314904391476</c:v>
                </c:pt>
                <c:pt idx="168">
                  <c:v>571.07062755034838</c:v>
                </c:pt>
                <c:pt idx="169">
                  <c:v>572.58977384319496</c:v>
                </c:pt>
                <c:pt idx="170">
                  <c:v>573.61680232286585</c:v>
                </c:pt>
                <c:pt idx="171">
                  <c:v>573.61680232286585</c:v>
                </c:pt>
                <c:pt idx="172">
                  <c:v>573.61680232286585</c:v>
                </c:pt>
                <c:pt idx="173">
                  <c:v>575.77784141550671</c:v>
                </c:pt>
                <c:pt idx="174">
                  <c:v>579.11568397443716</c:v>
                </c:pt>
                <c:pt idx="175">
                  <c:v>584.22942994613186</c:v>
                </c:pt>
                <c:pt idx="176">
                  <c:v>587.69565106502114</c:v>
                </c:pt>
                <c:pt idx="177">
                  <c:v>589.62132946440408</c:v>
                </c:pt>
                <c:pt idx="178">
                  <c:v>589.62132946440408</c:v>
                </c:pt>
                <c:pt idx="179">
                  <c:v>589.62132946440408</c:v>
                </c:pt>
                <c:pt idx="180">
                  <c:v>593.21592914325231</c:v>
                </c:pt>
                <c:pt idx="181">
                  <c:v>598.37246796826673</c:v>
                </c:pt>
                <c:pt idx="182">
                  <c:v>601.15400343404212</c:v>
                </c:pt>
                <c:pt idx="183">
                  <c:v>602.95130327346624</c:v>
                </c:pt>
                <c:pt idx="184">
                  <c:v>605.39049591268463</c:v>
                </c:pt>
                <c:pt idx="185">
                  <c:v>605.39049591268463</c:v>
                </c:pt>
                <c:pt idx="186">
                  <c:v>605.39049591268463</c:v>
                </c:pt>
                <c:pt idx="187">
                  <c:v>609.22045628479077</c:v>
                </c:pt>
                <c:pt idx="188">
                  <c:v>613.56393089673236</c:v>
                </c:pt>
                <c:pt idx="189">
                  <c:v>617.35109841551889</c:v>
                </c:pt>
                <c:pt idx="190">
                  <c:v>621.24524806760439</c:v>
                </c:pt>
                <c:pt idx="191">
                  <c:v>623.66304428016304</c:v>
                </c:pt>
                <c:pt idx="192">
                  <c:v>623.66304428016304</c:v>
                </c:pt>
                <c:pt idx="193">
                  <c:v>623.66304428016304</c:v>
                </c:pt>
                <c:pt idx="194">
                  <c:v>626.63714758587673</c:v>
                </c:pt>
                <c:pt idx="195">
                  <c:v>632.22161494408726</c:v>
                </c:pt>
                <c:pt idx="196">
                  <c:v>633.84774337023282</c:v>
                </c:pt>
                <c:pt idx="197">
                  <c:v>636.54369312936899</c:v>
                </c:pt>
                <c:pt idx="198">
                  <c:v>641.70023195438341</c:v>
                </c:pt>
                <c:pt idx="199">
                  <c:v>641.70023195438341</c:v>
                </c:pt>
                <c:pt idx="200">
                  <c:v>641.70023195438341</c:v>
                </c:pt>
                <c:pt idx="201">
                  <c:v>645.87253515304644</c:v>
                </c:pt>
                <c:pt idx="202">
                  <c:v>647.58424928583133</c:v>
                </c:pt>
                <c:pt idx="203">
                  <c:v>652.05610245773175</c:v>
                </c:pt>
                <c:pt idx="204">
                  <c:v>655.0516021901052</c:v>
                </c:pt>
                <c:pt idx="205">
                  <c:v>659.80160890858315</c:v>
                </c:pt>
                <c:pt idx="206">
                  <c:v>659.80160890858315</c:v>
                </c:pt>
                <c:pt idx="207">
                  <c:v>659.80160890858315</c:v>
                </c:pt>
                <c:pt idx="208">
                  <c:v>664.44463349376201</c:v>
                </c:pt>
                <c:pt idx="209">
                  <c:v>669.10905450560074</c:v>
                </c:pt>
                <c:pt idx="210">
                  <c:v>672.44689706453119</c:v>
                </c:pt>
                <c:pt idx="211">
                  <c:v>675.76334319680188</c:v>
                </c:pt>
                <c:pt idx="212">
                  <c:v>680.70591775521814</c:v>
                </c:pt>
                <c:pt idx="213">
                  <c:v>680.70591775521814</c:v>
                </c:pt>
                <c:pt idx="214">
                  <c:v>680.70591775521814</c:v>
                </c:pt>
                <c:pt idx="215">
                  <c:v>686.67552079330528</c:v>
                </c:pt>
                <c:pt idx="216">
                  <c:v>692.38836671147476</c:v>
                </c:pt>
                <c:pt idx="217">
                  <c:v>695.98296639032299</c:v>
                </c:pt>
                <c:pt idx="218">
                  <c:v>699.68454820247018</c:v>
                </c:pt>
                <c:pt idx="219">
                  <c:v>704.79829417416488</c:v>
                </c:pt>
                <c:pt idx="220">
                  <c:v>704.79829417416488</c:v>
                </c:pt>
                <c:pt idx="221">
                  <c:v>704.79829417416488</c:v>
                </c:pt>
                <c:pt idx="222">
                  <c:v>712.90753987823314</c:v>
                </c:pt>
                <c:pt idx="223">
                  <c:v>717.99988942326809</c:v>
                </c:pt>
                <c:pt idx="224">
                  <c:v>752.72628989214081</c:v>
                </c:pt>
                <c:pt idx="225">
                  <c:v>760.60017490295115</c:v>
                </c:pt>
                <c:pt idx="226">
                  <c:v>768.02473495390541</c:v>
                </c:pt>
                <c:pt idx="227">
                  <c:v>768.02473495390541</c:v>
                </c:pt>
                <c:pt idx="228">
                  <c:v>768.02473495390541</c:v>
                </c:pt>
                <c:pt idx="229">
                  <c:v>778.97970540372853</c:v>
                </c:pt>
                <c:pt idx="230">
                  <c:v>787.77363676091068</c:v>
                </c:pt>
                <c:pt idx="231">
                  <c:v>795.24098966518466</c:v>
                </c:pt>
                <c:pt idx="232">
                  <c:v>802.85811755607722</c:v>
                </c:pt>
                <c:pt idx="233">
                  <c:v>809.44821696729889</c:v>
                </c:pt>
                <c:pt idx="234">
                  <c:v>809.44821696729889</c:v>
                </c:pt>
                <c:pt idx="235">
                  <c:v>809.44821696729889</c:v>
                </c:pt>
                <c:pt idx="236">
                  <c:v>819.80408747064723</c:v>
                </c:pt>
                <c:pt idx="237">
                  <c:v>829.11153306766482</c:v>
                </c:pt>
                <c:pt idx="238">
                  <c:v>836.62167882525841</c:v>
                </c:pt>
                <c:pt idx="239">
                  <c:v>842.01357834353075</c:v>
                </c:pt>
                <c:pt idx="240">
                  <c:v>849.03160628794865</c:v>
                </c:pt>
                <c:pt idx="241">
                  <c:v>849.03160628794865</c:v>
                </c:pt>
                <c:pt idx="242">
                  <c:v>849.03160628794865</c:v>
                </c:pt>
                <c:pt idx="243">
                  <c:v>859.98657673777177</c:v>
                </c:pt>
                <c:pt idx="244">
                  <c:v>871.47645785409009</c:v>
                </c:pt>
                <c:pt idx="245">
                  <c:v>879.37173929156017</c:v>
                </c:pt>
                <c:pt idx="246">
                  <c:v>886.58233507591638</c:v>
                </c:pt>
                <c:pt idx="247">
                  <c:v>892.87288451390077</c:v>
                </c:pt>
                <c:pt idx="248">
                  <c:v>892.87288451390077</c:v>
                </c:pt>
                <c:pt idx="249">
                  <c:v>892.87288451390077</c:v>
                </c:pt>
                <c:pt idx="250">
                  <c:v>901.45285160448486</c:v>
                </c:pt>
                <c:pt idx="251">
                  <c:v>910.91007218812115</c:v>
                </c:pt>
                <c:pt idx="252">
                  <c:v>916.75129666624946</c:v>
                </c:pt>
                <c:pt idx="253">
                  <c:v>922.18598903784141</c:v>
                </c:pt>
                <c:pt idx="254">
                  <c:v>926.76482434304091</c:v>
                </c:pt>
                <c:pt idx="255">
                  <c:v>926.76482434304091</c:v>
                </c:pt>
                <c:pt idx="256">
                  <c:v>926.76482434304091</c:v>
                </c:pt>
                <c:pt idx="257">
                  <c:v>926.76482434304091</c:v>
                </c:pt>
                <c:pt idx="258">
                  <c:v>927.40671714283519</c:v>
                </c:pt>
                <c:pt idx="259">
                  <c:v>927.40671714283519</c:v>
                </c:pt>
                <c:pt idx="260">
                  <c:v>927.40671714283519</c:v>
                </c:pt>
                <c:pt idx="261">
                  <c:v>934.36055580727361</c:v>
                </c:pt>
                <c:pt idx="262">
                  <c:v>935.43037714026411</c:v>
                </c:pt>
                <c:pt idx="263">
                  <c:v>935.43037714026411</c:v>
                </c:pt>
                <c:pt idx="264">
                  <c:v>935.43037714026411</c:v>
                </c:pt>
                <c:pt idx="265">
                  <c:v>935.94389138009956</c:v>
                </c:pt>
                <c:pt idx="266">
                  <c:v>936.86393772647136</c:v>
                </c:pt>
                <c:pt idx="267">
                  <c:v>937.6770019395442</c:v>
                </c:pt>
                <c:pt idx="268">
                  <c:v>938.49006615261703</c:v>
                </c:pt>
                <c:pt idx="269">
                  <c:v>939.30313036568987</c:v>
                </c:pt>
                <c:pt idx="270">
                  <c:v>939.30313036568987</c:v>
                </c:pt>
                <c:pt idx="271">
                  <c:v>939.30313036568987</c:v>
                </c:pt>
                <c:pt idx="272">
                  <c:v>939.96641959214401</c:v>
                </c:pt>
                <c:pt idx="273">
                  <c:v>940.47993383197945</c:v>
                </c:pt>
                <c:pt idx="274">
                  <c:v>941.46416945833073</c:v>
                </c:pt>
                <c:pt idx="275">
                  <c:v>942.02047655148579</c:v>
                </c:pt>
                <c:pt idx="276">
                  <c:v>942.02047655148579</c:v>
                </c:pt>
                <c:pt idx="277">
                  <c:v>942.02047655148579</c:v>
                </c:pt>
                <c:pt idx="278">
                  <c:v>942.02047655148579</c:v>
                </c:pt>
                <c:pt idx="279">
                  <c:v>942.44840508468201</c:v>
                </c:pt>
                <c:pt idx="280">
                  <c:v>943.21867644443523</c:v>
                </c:pt>
                <c:pt idx="281">
                  <c:v>943.21867644443523</c:v>
                </c:pt>
                <c:pt idx="282">
                  <c:v>943.21867644443523</c:v>
                </c:pt>
                <c:pt idx="283">
                  <c:v>943.21867644443523</c:v>
                </c:pt>
                <c:pt idx="284">
                  <c:v>943.21867644443523</c:v>
                </c:pt>
                <c:pt idx="285">
                  <c:v>943.21867644443523</c:v>
                </c:pt>
                <c:pt idx="286">
                  <c:v>943.21867644443523</c:v>
                </c:pt>
                <c:pt idx="287">
                  <c:v>943.21867644443523</c:v>
                </c:pt>
                <c:pt idx="288">
                  <c:v>943.21867644443523</c:v>
                </c:pt>
                <c:pt idx="289">
                  <c:v>943.73219068427068</c:v>
                </c:pt>
                <c:pt idx="290">
                  <c:v>943.73219068427068</c:v>
                </c:pt>
                <c:pt idx="291">
                  <c:v>943.73219068427068</c:v>
                </c:pt>
                <c:pt idx="292">
                  <c:v>943.73219068427068</c:v>
                </c:pt>
                <c:pt idx="293">
                  <c:v>944.18151564412665</c:v>
                </c:pt>
                <c:pt idx="294">
                  <c:v>945.10156199049845</c:v>
                </c:pt>
                <c:pt idx="295">
                  <c:v>946.02160833687026</c:v>
                </c:pt>
                <c:pt idx="296">
                  <c:v>946.74908684330387</c:v>
                </c:pt>
                <c:pt idx="297">
                  <c:v>946.74908684330387</c:v>
                </c:pt>
                <c:pt idx="298">
                  <c:v>946.74908684330387</c:v>
                </c:pt>
                <c:pt idx="299">
                  <c:v>946.74908684330387</c:v>
                </c:pt>
                <c:pt idx="300">
                  <c:v>946.74908684330387</c:v>
                </c:pt>
                <c:pt idx="301">
                  <c:v>948.20404385617098</c:v>
                </c:pt>
                <c:pt idx="302">
                  <c:v>949.91575798895587</c:v>
                </c:pt>
                <c:pt idx="303">
                  <c:v>951.62747212174077</c:v>
                </c:pt>
                <c:pt idx="304">
                  <c:v>951.62747212174077</c:v>
                </c:pt>
                <c:pt idx="305">
                  <c:v>951.62747212174077</c:v>
                </c:pt>
                <c:pt idx="306">
                  <c:v>951.62747212174077</c:v>
                </c:pt>
                <c:pt idx="307">
                  <c:v>954.17364689425824</c:v>
                </c:pt>
                <c:pt idx="308">
                  <c:v>955.86396460038327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19-4160-AFED-91EBF12D64DD}"/>
            </c:ext>
          </c:extLst>
        </c:ser>
        <c:ser>
          <c:idx val="7"/>
          <c:order val="7"/>
          <c:tx>
            <c:strRef>
              <c:f>Calculations!$I$2</c:f>
              <c:strCache>
                <c:ptCount val="1"/>
                <c:pt idx="0">
                  <c:v>USA Fatalities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Calculations!$A$27:$A$335</c:f>
              <c:numCache>
                <c:formatCode>d\ mmm\ yy</c:formatCode>
                <c:ptCount val="309"/>
                <c:pt idx="0">
                  <c:v>43921</c:v>
                </c:pt>
                <c:pt idx="1">
                  <c:v>43922</c:v>
                </c:pt>
                <c:pt idx="2">
                  <c:v>43923</c:v>
                </c:pt>
                <c:pt idx="3">
                  <c:v>43924</c:v>
                </c:pt>
                <c:pt idx="4">
                  <c:v>43925</c:v>
                </c:pt>
                <c:pt idx="5">
                  <c:v>43926</c:v>
                </c:pt>
                <c:pt idx="6">
                  <c:v>43927</c:v>
                </c:pt>
                <c:pt idx="7">
                  <c:v>43928</c:v>
                </c:pt>
                <c:pt idx="8">
                  <c:v>43929</c:v>
                </c:pt>
                <c:pt idx="9">
                  <c:v>43930</c:v>
                </c:pt>
                <c:pt idx="10">
                  <c:v>43931</c:v>
                </c:pt>
                <c:pt idx="11">
                  <c:v>43932</c:v>
                </c:pt>
                <c:pt idx="12">
                  <c:v>43933</c:v>
                </c:pt>
                <c:pt idx="13">
                  <c:v>43934</c:v>
                </c:pt>
                <c:pt idx="14">
                  <c:v>43935</c:v>
                </c:pt>
                <c:pt idx="15">
                  <c:v>43936</c:v>
                </c:pt>
                <c:pt idx="16">
                  <c:v>43937</c:v>
                </c:pt>
                <c:pt idx="17">
                  <c:v>43938</c:v>
                </c:pt>
                <c:pt idx="18">
                  <c:v>43939</c:v>
                </c:pt>
                <c:pt idx="19">
                  <c:v>43940</c:v>
                </c:pt>
                <c:pt idx="20">
                  <c:v>43941</c:v>
                </c:pt>
                <c:pt idx="21">
                  <c:v>43942</c:v>
                </c:pt>
                <c:pt idx="22">
                  <c:v>43943</c:v>
                </c:pt>
                <c:pt idx="23">
                  <c:v>43944</c:v>
                </c:pt>
                <c:pt idx="24">
                  <c:v>43945</c:v>
                </c:pt>
                <c:pt idx="25">
                  <c:v>43946</c:v>
                </c:pt>
                <c:pt idx="26">
                  <c:v>43947</c:v>
                </c:pt>
                <c:pt idx="27">
                  <c:v>43948</c:v>
                </c:pt>
                <c:pt idx="28">
                  <c:v>43949</c:v>
                </c:pt>
                <c:pt idx="29">
                  <c:v>43950</c:v>
                </c:pt>
                <c:pt idx="30">
                  <c:v>43951</c:v>
                </c:pt>
                <c:pt idx="31">
                  <c:v>43952</c:v>
                </c:pt>
                <c:pt idx="32">
                  <c:v>43953</c:v>
                </c:pt>
                <c:pt idx="33">
                  <c:v>43954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43960</c:v>
                </c:pt>
                <c:pt idx="40">
                  <c:v>43961</c:v>
                </c:pt>
                <c:pt idx="41">
                  <c:v>43962</c:v>
                </c:pt>
                <c:pt idx="42">
                  <c:v>43963</c:v>
                </c:pt>
                <c:pt idx="43">
                  <c:v>43964</c:v>
                </c:pt>
                <c:pt idx="44">
                  <c:v>43965</c:v>
                </c:pt>
                <c:pt idx="45">
                  <c:v>43966</c:v>
                </c:pt>
                <c:pt idx="46">
                  <c:v>43967</c:v>
                </c:pt>
                <c:pt idx="47">
                  <c:v>43968</c:v>
                </c:pt>
                <c:pt idx="48">
                  <c:v>43969</c:v>
                </c:pt>
                <c:pt idx="49">
                  <c:v>43970</c:v>
                </c:pt>
                <c:pt idx="50">
                  <c:v>43971</c:v>
                </c:pt>
                <c:pt idx="51">
                  <c:v>43972</c:v>
                </c:pt>
                <c:pt idx="52">
                  <c:v>43973</c:v>
                </c:pt>
                <c:pt idx="53">
                  <c:v>43974</c:v>
                </c:pt>
                <c:pt idx="54">
                  <c:v>43975</c:v>
                </c:pt>
                <c:pt idx="55">
                  <c:v>43976</c:v>
                </c:pt>
                <c:pt idx="56">
                  <c:v>43977</c:v>
                </c:pt>
                <c:pt idx="57">
                  <c:v>43978</c:v>
                </c:pt>
                <c:pt idx="58">
                  <c:v>43979</c:v>
                </c:pt>
                <c:pt idx="59">
                  <c:v>43980</c:v>
                </c:pt>
                <c:pt idx="60">
                  <c:v>43981</c:v>
                </c:pt>
                <c:pt idx="61">
                  <c:v>43982</c:v>
                </c:pt>
                <c:pt idx="62">
                  <c:v>43983</c:v>
                </c:pt>
                <c:pt idx="63">
                  <c:v>43984</c:v>
                </c:pt>
                <c:pt idx="64">
                  <c:v>43985</c:v>
                </c:pt>
                <c:pt idx="65">
                  <c:v>43986</c:v>
                </c:pt>
                <c:pt idx="66">
                  <c:v>43987</c:v>
                </c:pt>
                <c:pt idx="67">
                  <c:v>43988</c:v>
                </c:pt>
                <c:pt idx="68">
                  <c:v>43989</c:v>
                </c:pt>
                <c:pt idx="69">
                  <c:v>43990</c:v>
                </c:pt>
                <c:pt idx="70">
                  <c:v>43991</c:v>
                </c:pt>
                <c:pt idx="71">
                  <c:v>43992</c:v>
                </c:pt>
                <c:pt idx="72">
                  <c:v>43993</c:v>
                </c:pt>
                <c:pt idx="73">
                  <c:v>43994</c:v>
                </c:pt>
                <c:pt idx="74">
                  <c:v>43995</c:v>
                </c:pt>
                <c:pt idx="75">
                  <c:v>43996</c:v>
                </c:pt>
                <c:pt idx="76">
                  <c:v>43997</c:v>
                </c:pt>
                <c:pt idx="77">
                  <c:v>43998</c:v>
                </c:pt>
                <c:pt idx="78">
                  <c:v>43999</c:v>
                </c:pt>
                <c:pt idx="79">
                  <c:v>44000</c:v>
                </c:pt>
                <c:pt idx="80">
                  <c:v>44001</c:v>
                </c:pt>
                <c:pt idx="81">
                  <c:v>44002</c:v>
                </c:pt>
                <c:pt idx="82">
                  <c:v>44003</c:v>
                </c:pt>
                <c:pt idx="83">
                  <c:v>44004</c:v>
                </c:pt>
                <c:pt idx="84">
                  <c:v>44005</c:v>
                </c:pt>
                <c:pt idx="85">
                  <c:v>44006</c:v>
                </c:pt>
                <c:pt idx="86">
                  <c:v>44007</c:v>
                </c:pt>
                <c:pt idx="87">
                  <c:v>44008</c:v>
                </c:pt>
                <c:pt idx="88">
                  <c:v>44009</c:v>
                </c:pt>
                <c:pt idx="89">
                  <c:v>44010</c:v>
                </c:pt>
                <c:pt idx="90">
                  <c:v>44011</c:v>
                </c:pt>
                <c:pt idx="91">
                  <c:v>44012</c:v>
                </c:pt>
                <c:pt idx="92">
                  <c:v>44013</c:v>
                </c:pt>
                <c:pt idx="93">
                  <c:v>44014</c:v>
                </c:pt>
                <c:pt idx="94">
                  <c:v>44015</c:v>
                </c:pt>
                <c:pt idx="95">
                  <c:v>44016</c:v>
                </c:pt>
                <c:pt idx="96">
                  <c:v>44017</c:v>
                </c:pt>
                <c:pt idx="97">
                  <c:v>44018</c:v>
                </c:pt>
                <c:pt idx="98">
                  <c:v>44019</c:v>
                </c:pt>
                <c:pt idx="99">
                  <c:v>44020</c:v>
                </c:pt>
                <c:pt idx="100">
                  <c:v>44021</c:v>
                </c:pt>
                <c:pt idx="101">
                  <c:v>44022</c:v>
                </c:pt>
                <c:pt idx="102">
                  <c:v>44023</c:v>
                </c:pt>
                <c:pt idx="103">
                  <c:v>44024</c:v>
                </c:pt>
                <c:pt idx="104">
                  <c:v>44025</c:v>
                </c:pt>
                <c:pt idx="105">
                  <c:v>44026</c:v>
                </c:pt>
                <c:pt idx="106">
                  <c:v>44027</c:v>
                </c:pt>
                <c:pt idx="107">
                  <c:v>44028</c:v>
                </c:pt>
                <c:pt idx="108">
                  <c:v>44029</c:v>
                </c:pt>
                <c:pt idx="109">
                  <c:v>44030</c:v>
                </c:pt>
                <c:pt idx="110">
                  <c:v>44031</c:v>
                </c:pt>
                <c:pt idx="111">
                  <c:v>44032</c:v>
                </c:pt>
                <c:pt idx="112">
                  <c:v>44033</c:v>
                </c:pt>
                <c:pt idx="113">
                  <c:v>44034</c:v>
                </c:pt>
                <c:pt idx="114">
                  <c:v>44035</c:v>
                </c:pt>
                <c:pt idx="115">
                  <c:v>44036</c:v>
                </c:pt>
                <c:pt idx="116">
                  <c:v>44037</c:v>
                </c:pt>
                <c:pt idx="117">
                  <c:v>44038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44044</c:v>
                </c:pt>
                <c:pt idx="124">
                  <c:v>44045</c:v>
                </c:pt>
                <c:pt idx="125">
                  <c:v>44046</c:v>
                </c:pt>
                <c:pt idx="126">
                  <c:v>44047</c:v>
                </c:pt>
                <c:pt idx="127">
                  <c:v>44048</c:v>
                </c:pt>
                <c:pt idx="128">
                  <c:v>44049</c:v>
                </c:pt>
                <c:pt idx="129">
                  <c:v>44050</c:v>
                </c:pt>
                <c:pt idx="130">
                  <c:v>44051</c:v>
                </c:pt>
                <c:pt idx="131">
                  <c:v>44052</c:v>
                </c:pt>
                <c:pt idx="132">
                  <c:v>44053</c:v>
                </c:pt>
                <c:pt idx="133">
                  <c:v>44054</c:v>
                </c:pt>
                <c:pt idx="134">
                  <c:v>44055</c:v>
                </c:pt>
                <c:pt idx="135">
                  <c:v>44056</c:v>
                </c:pt>
                <c:pt idx="136">
                  <c:v>44057</c:v>
                </c:pt>
                <c:pt idx="137">
                  <c:v>44058</c:v>
                </c:pt>
                <c:pt idx="138">
                  <c:v>44059</c:v>
                </c:pt>
                <c:pt idx="139">
                  <c:v>44060</c:v>
                </c:pt>
                <c:pt idx="140">
                  <c:v>44061</c:v>
                </c:pt>
                <c:pt idx="141">
                  <c:v>44062</c:v>
                </c:pt>
                <c:pt idx="142">
                  <c:v>44063</c:v>
                </c:pt>
                <c:pt idx="143">
                  <c:v>44064</c:v>
                </c:pt>
                <c:pt idx="144">
                  <c:v>44065</c:v>
                </c:pt>
                <c:pt idx="145">
                  <c:v>44066</c:v>
                </c:pt>
                <c:pt idx="146">
                  <c:v>44067</c:v>
                </c:pt>
                <c:pt idx="147">
                  <c:v>44068</c:v>
                </c:pt>
                <c:pt idx="148">
                  <c:v>44069</c:v>
                </c:pt>
                <c:pt idx="149">
                  <c:v>44070</c:v>
                </c:pt>
                <c:pt idx="150">
                  <c:v>44071</c:v>
                </c:pt>
                <c:pt idx="151">
                  <c:v>44072</c:v>
                </c:pt>
                <c:pt idx="152">
                  <c:v>44073</c:v>
                </c:pt>
                <c:pt idx="153">
                  <c:v>44074</c:v>
                </c:pt>
                <c:pt idx="154">
                  <c:v>44075</c:v>
                </c:pt>
                <c:pt idx="155">
                  <c:v>44076</c:v>
                </c:pt>
                <c:pt idx="156">
                  <c:v>44077</c:v>
                </c:pt>
                <c:pt idx="157">
                  <c:v>44078</c:v>
                </c:pt>
                <c:pt idx="158">
                  <c:v>44079</c:v>
                </c:pt>
                <c:pt idx="159">
                  <c:v>44080</c:v>
                </c:pt>
                <c:pt idx="160">
                  <c:v>44081</c:v>
                </c:pt>
                <c:pt idx="161">
                  <c:v>44082</c:v>
                </c:pt>
                <c:pt idx="162">
                  <c:v>44083</c:v>
                </c:pt>
                <c:pt idx="163">
                  <c:v>44084</c:v>
                </c:pt>
                <c:pt idx="164">
                  <c:v>44085</c:v>
                </c:pt>
                <c:pt idx="165">
                  <c:v>44086</c:v>
                </c:pt>
                <c:pt idx="166">
                  <c:v>44087</c:v>
                </c:pt>
                <c:pt idx="167">
                  <c:v>44088</c:v>
                </c:pt>
                <c:pt idx="168">
                  <c:v>44089</c:v>
                </c:pt>
                <c:pt idx="169">
                  <c:v>44090</c:v>
                </c:pt>
                <c:pt idx="170">
                  <c:v>44091</c:v>
                </c:pt>
                <c:pt idx="171">
                  <c:v>44092</c:v>
                </c:pt>
                <c:pt idx="172">
                  <c:v>44093</c:v>
                </c:pt>
                <c:pt idx="173">
                  <c:v>44094</c:v>
                </c:pt>
                <c:pt idx="174">
                  <c:v>44095</c:v>
                </c:pt>
                <c:pt idx="175">
                  <c:v>44096</c:v>
                </c:pt>
                <c:pt idx="176">
                  <c:v>44097</c:v>
                </c:pt>
                <c:pt idx="177">
                  <c:v>44098</c:v>
                </c:pt>
                <c:pt idx="178">
                  <c:v>44099</c:v>
                </c:pt>
                <c:pt idx="179">
                  <c:v>44100</c:v>
                </c:pt>
                <c:pt idx="180">
                  <c:v>44101</c:v>
                </c:pt>
                <c:pt idx="181">
                  <c:v>44102</c:v>
                </c:pt>
                <c:pt idx="182">
                  <c:v>44103</c:v>
                </c:pt>
                <c:pt idx="183">
                  <c:v>44104</c:v>
                </c:pt>
                <c:pt idx="184">
                  <c:v>44105</c:v>
                </c:pt>
                <c:pt idx="185">
                  <c:v>44106</c:v>
                </c:pt>
                <c:pt idx="186">
                  <c:v>44107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44113</c:v>
                </c:pt>
                <c:pt idx="193">
                  <c:v>44114</c:v>
                </c:pt>
                <c:pt idx="194">
                  <c:v>44115</c:v>
                </c:pt>
                <c:pt idx="195">
                  <c:v>44116</c:v>
                </c:pt>
                <c:pt idx="196">
                  <c:v>44117</c:v>
                </c:pt>
                <c:pt idx="197">
                  <c:v>44118</c:v>
                </c:pt>
                <c:pt idx="198">
                  <c:v>44119</c:v>
                </c:pt>
                <c:pt idx="199">
                  <c:v>44120</c:v>
                </c:pt>
                <c:pt idx="200">
                  <c:v>44121</c:v>
                </c:pt>
                <c:pt idx="201">
                  <c:v>44122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44128</c:v>
                </c:pt>
                <c:pt idx="208">
                  <c:v>44129</c:v>
                </c:pt>
                <c:pt idx="209">
                  <c:v>44130</c:v>
                </c:pt>
                <c:pt idx="210">
                  <c:v>44131</c:v>
                </c:pt>
                <c:pt idx="211">
                  <c:v>44132</c:v>
                </c:pt>
                <c:pt idx="212">
                  <c:v>44133</c:v>
                </c:pt>
                <c:pt idx="213">
                  <c:v>44134</c:v>
                </c:pt>
                <c:pt idx="214">
                  <c:v>44135</c:v>
                </c:pt>
                <c:pt idx="215">
                  <c:v>44136</c:v>
                </c:pt>
                <c:pt idx="216">
                  <c:v>44137</c:v>
                </c:pt>
                <c:pt idx="217">
                  <c:v>44138</c:v>
                </c:pt>
                <c:pt idx="218">
                  <c:v>44139</c:v>
                </c:pt>
                <c:pt idx="219">
                  <c:v>44140</c:v>
                </c:pt>
                <c:pt idx="220">
                  <c:v>44141</c:v>
                </c:pt>
                <c:pt idx="221">
                  <c:v>44142</c:v>
                </c:pt>
                <c:pt idx="222">
                  <c:v>44143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44149</c:v>
                </c:pt>
                <c:pt idx="229">
                  <c:v>44150</c:v>
                </c:pt>
                <c:pt idx="230">
                  <c:v>44151</c:v>
                </c:pt>
                <c:pt idx="231">
                  <c:v>44152</c:v>
                </c:pt>
                <c:pt idx="232">
                  <c:v>44153</c:v>
                </c:pt>
                <c:pt idx="233">
                  <c:v>44154</c:v>
                </c:pt>
                <c:pt idx="234">
                  <c:v>44155</c:v>
                </c:pt>
                <c:pt idx="235">
                  <c:v>44156</c:v>
                </c:pt>
                <c:pt idx="236">
                  <c:v>44157</c:v>
                </c:pt>
                <c:pt idx="237">
                  <c:v>44158</c:v>
                </c:pt>
                <c:pt idx="238">
                  <c:v>44159</c:v>
                </c:pt>
                <c:pt idx="239">
                  <c:v>44160</c:v>
                </c:pt>
                <c:pt idx="240">
                  <c:v>44161</c:v>
                </c:pt>
                <c:pt idx="241">
                  <c:v>44162</c:v>
                </c:pt>
                <c:pt idx="242">
                  <c:v>44163</c:v>
                </c:pt>
                <c:pt idx="243">
                  <c:v>44164</c:v>
                </c:pt>
                <c:pt idx="244">
                  <c:v>44165</c:v>
                </c:pt>
                <c:pt idx="245">
                  <c:v>44166</c:v>
                </c:pt>
                <c:pt idx="246">
                  <c:v>44167</c:v>
                </c:pt>
                <c:pt idx="247">
                  <c:v>44168</c:v>
                </c:pt>
                <c:pt idx="248">
                  <c:v>44169</c:v>
                </c:pt>
                <c:pt idx="249">
                  <c:v>44170</c:v>
                </c:pt>
                <c:pt idx="250">
                  <c:v>44171</c:v>
                </c:pt>
                <c:pt idx="251">
                  <c:v>44172</c:v>
                </c:pt>
                <c:pt idx="252">
                  <c:v>44173</c:v>
                </c:pt>
                <c:pt idx="253">
                  <c:v>44174</c:v>
                </c:pt>
                <c:pt idx="254">
                  <c:v>44175</c:v>
                </c:pt>
                <c:pt idx="255">
                  <c:v>44176</c:v>
                </c:pt>
                <c:pt idx="256">
                  <c:v>44177</c:v>
                </c:pt>
                <c:pt idx="257">
                  <c:v>44178</c:v>
                </c:pt>
                <c:pt idx="258">
                  <c:v>44179</c:v>
                </c:pt>
                <c:pt idx="259">
                  <c:v>44180</c:v>
                </c:pt>
                <c:pt idx="260">
                  <c:v>44181</c:v>
                </c:pt>
                <c:pt idx="261">
                  <c:v>44182</c:v>
                </c:pt>
                <c:pt idx="262">
                  <c:v>44183</c:v>
                </c:pt>
                <c:pt idx="263">
                  <c:v>44184</c:v>
                </c:pt>
                <c:pt idx="264">
                  <c:v>44185</c:v>
                </c:pt>
                <c:pt idx="265">
                  <c:v>44186</c:v>
                </c:pt>
                <c:pt idx="266">
                  <c:v>44187</c:v>
                </c:pt>
                <c:pt idx="267">
                  <c:v>44188</c:v>
                </c:pt>
                <c:pt idx="268">
                  <c:v>44189</c:v>
                </c:pt>
                <c:pt idx="269">
                  <c:v>44190</c:v>
                </c:pt>
                <c:pt idx="270">
                  <c:v>44191</c:v>
                </c:pt>
                <c:pt idx="271">
                  <c:v>44192</c:v>
                </c:pt>
                <c:pt idx="272">
                  <c:v>44193</c:v>
                </c:pt>
                <c:pt idx="273">
                  <c:v>44194</c:v>
                </c:pt>
                <c:pt idx="274">
                  <c:v>44195</c:v>
                </c:pt>
                <c:pt idx="275">
                  <c:v>44196</c:v>
                </c:pt>
                <c:pt idx="276">
                  <c:v>44197</c:v>
                </c:pt>
                <c:pt idx="277">
                  <c:v>44198</c:v>
                </c:pt>
                <c:pt idx="278">
                  <c:v>44199</c:v>
                </c:pt>
                <c:pt idx="279">
                  <c:v>44200</c:v>
                </c:pt>
                <c:pt idx="280">
                  <c:v>44201</c:v>
                </c:pt>
                <c:pt idx="281">
                  <c:v>44202</c:v>
                </c:pt>
                <c:pt idx="282">
                  <c:v>44203</c:v>
                </c:pt>
                <c:pt idx="283">
                  <c:v>44204</c:v>
                </c:pt>
                <c:pt idx="284">
                  <c:v>44205</c:v>
                </c:pt>
                <c:pt idx="285">
                  <c:v>44206</c:v>
                </c:pt>
                <c:pt idx="286">
                  <c:v>44207</c:v>
                </c:pt>
                <c:pt idx="287">
                  <c:v>44208</c:v>
                </c:pt>
                <c:pt idx="288">
                  <c:v>44209</c:v>
                </c:pt>
                <c:pt idx="289">
                  <c:v>44210</c:v>
                </c:pt>
                <c:pt idx="290">
                  <c:v>44211</c:v>
                </c:pt>
                <c:pt idx="291">
                  <c:v>44212</c:v>
                </c:pt>
                <c:pt idx="292">
                  <c:v>44213</c:v>
                </c:pt>
                <c:pt idx="293">
                  <c:v>44214</c:v>
                </c:pt>
                <c:pt idx="294">
                  <c:v>44215</c:v>
                </c:pt>
                <c:pt idx="295">
                  <c:v>44216</c:v>
                </c:pt>
                <c:pt idx="296">
                  <c:v>44217</c:v>
                </c:pt>
                <c:pt idx="297">
                  <c:v>44218</c:v>
                </c:pt>
                <c:pt idx="298">
                  <c:v>44219</c:v>
                </c:pt>
                <c:pt idx="299">
                  <c:v>44220</c:v>
                </c:pt>
                <c:pt idx="300">
                  <c:v>44221</c:v>
                </c:pt>
                <c:pt idx="301">
                  <c:v>44222</c:v>
                </c:pt>
                <c:pt idx="302">
                  <c:v>44223</c:v>
                </c:pt>
                <c:pt idx="303">
                  <c:v>44224</c:v>
                </c:pt>
                <c:pt idx="304">
                  <c:v>44225</c:v>
                </c:pt>
                <c:pt idx="305">
                  <c:v>44226</c:v>
                </c:pt>
                <c:pt idx="306">
                  <c:v>44227</c:v>
                </c:pt>
                <c:pt idx="307">
                  <c:v>44228</c:v>
                </c:pt>
                <c:pt idx="308">
                  <c:v>44229</c:v>
                </c:pt>
              </c:numCache>
            </c:numRef>
          </c:cat>
          <c:val>
            <c:numRef>
              <c:f>Calculations!$I$27:$I$335</c:f>
              <c:numCache>
                <c:formatCode>0.00</c:formatCode>
                <c:ptCount val="309"/>
                <c:pt idx="0">
                  <c:v>0.64121086478507827</c:v>
                </c:pt>
                <c:pt idx="1">
                  <c:v>0.75668959872741459</c:v>
                </c:pt>
                <c:pt idx="2">
                  <c:v>0.74757285657407224</c:v>
                </c:pt>
                <c:pt idx="3">
                  <c:v>1.2489936750079011</c:v>
                </c:pt>
                <c:pt idx="4">
                  <c:v>1.4708344007392316</c:v>
                </c:pt>
                <c:pt idx="5">
                  <c:v>2.43720906899352</c:v>
                </c:pt>
                <c:pt idx="6">
                  <c:v>4.44593125677995</c:v>
                </c:pt>
                <c:pt idx="7">
                  <c:v>7.2083041292426806</c:v>
                </c:pt>
                <c:pt idx="8">
                  <c:v>10.426514109372528</c:v>
                </c:pt>
                <c:pt idx="9">
                  <c:v>13.207120466141943</c:v>
                </c:pt>
                <c:pt idx="10">
                  <c:v>16.562081578571927</c:v>
                </c:pt>
                <c:pt idx="11">
                  <c:v>20.646382063269296</c:v>
                </c:pt>
                <c:pt idx="12">
                  <c:v>24.128977565846071</c:v>
                </c:pt>
                <c:pt idx="13">
                  <c:v>28.207200222441212</c:v>
                </c:pt>
                <c:pt idx="14">
                  <c:v>33.999370403864717</c:v>
                </c:pt>
                <c:pt idx="15">
                  <c:v>39.840163210106041</c:v>
                </c:pt>
                <c:pt idx="16">
                  <c:v>45.532049227842776</c:v>
                </c:pt>
                <c:pt idx="17">
                  <c:v>51.874262852517937</c:v>
                </c:pt>
                <c:pt idx="18">
                  <c:v>57.438514480107884</c:v>
                </c:pt>
                <c:pt idx="19">
                  <c:v>61.996885556779056</c:v>
                </c:pt>
                <c:pt idx="20">
                  <c:v>66.679852109545905</c:v>
                </c:pt>
                <c:pt idx="21">
                  <c:v>73.997557144628701</c:v>
                </c:pt>
                <c:pt idx="22">
                  <c:v>88.97332558851906</c:v>
                </c:pt>
                <c:pt idx="23">
                  <c:v>95.959788992030411</c:v>
                </c:pt>
                <c:pt idx="24">
                  <c:v>107.41649496473062</c:v>
                </c:pt>
                <c:pt idx="25">
                  <c:v>113.05671944359841</c:v>
                </c:pt>
                <c:pt idx="26">
                  <c:v>118.44167514217263</c:v>
                </c:pt>
                <c:pt idx="27">
                  <c:v>124.08493853509154</c:v>
                </c:pt>
                <c:pt idx="28">
                  <c:v>131.75515760010356</c:v>
                </c:pt>
                <c:pt idx="29">
                  <c:v>136.98512868207095</c:v>
                </c:pt>
                <c:pt idx="30">
                  <c:v>146.64583645056271</c:v>
                </c:pt>
                <c:pt idx="31">
                  <c:v>149.84885186043698</c:v>
                </c:pt>
                <c:pt idx="32">
                  <c:v>156.44937317945684</c:v>
                </c:pt>
                <c:pt idx="33">
                  <c:v>161.57602118368635</c:v>
                </c:pt>
                <c:pt idx="34">
                  <c:v>165.73629451966158</c:v>
                </c:pt>
                <c:pt idx="35">
                  <c:v>172.14840316751236</c:v>
                </c:pt>
                <c:pt idx="36">
                  <c:v>180.08300775497131</c:v>
                </c:pt>
                <c:pt idx="37">
                  <c:v>186.2823924192441</c:v>
                </c:pt>
                <c:pt idx="38">
                  <c:v>192.5486331926414</c:v>
                </c:pt>
                <c:pt idx="39">
                  <c:v>196.55088299795869</c:v>
                </c:pt>
                <c:pt idx="40">
                  <c:v>200.49235452225369</c:v>
                </c:pt>
                <c:pt idx="41">
                  <c:v>204.29707491424855</c:v>
                </c:pt>
                <c:pt idx="42">
                  <c:v>210.81250663983721</c:v>
                </c:pt>
                <c:pt idx="43">
                  <c:v>217.96307140210871</c:v>
                </c:pt>
                <c:pt idx="44">
                  <c:v>224.76719996255321</c:v>
                </c:pt>
                <c:pt idx="45">
                  <c:v>229.35596017973552</c:v>
                </c:pt>
                <c:pt idx="46">
                  <c:v>234.26076745823369</c:v>
                </c:pt>
                <c:pt idx="47">
                  <c:v>236.49133037175145</c:v>
                </c:pt>
                <c:pt idx="48">
                  <c:v>240.00431501483936</c:v>
                </c:pt>
                <c:pt idx="49">
                  <c:v>245.1795856438867</c:v>
                </c:pt>
                <c:pt idx="50">
                  <c:v>250.48552957713193</c:v>
                </c:pt>
                <c:pt idx="51">
                  <c:v>255.87352418975726</c:v>
                </c:pt>
                <c:pt idx="52">
                  <c:v>260.9241993427089</c:v>
                </c:pt>
                <c:pt idx="53">
                  <c:v>264.52835140733026</c:v>
                </c:pt>
                <c:pt idx="54">
                  <c:v>266.98379396063046</c:v>
                </c:pt>
                <c:pt idx="55">
                  <c:v>269.38757497506174</c:v>
                </c:pt>
                <c:pt idx="56">
                  <c:v>274.15259220720867</c:v>
                </c:pt>
                <c:pt idx="57">
                  <c:v>278.76566373679992</c:v>
                </c:pt>
                <c:pt idx="58">
                  <c:v>282.60381218335704</c:v>
                </c:pt>
                <c:pt idx="59">
                  <c:v>286.56959502006094</c:v>
                </c:pt>
                <c:pt idx="60">
                  <c:v>289.85162219526421</c:v>
                </c:pt>
                <c:pt idx="61">
                  <c:v>291.77525478961945</c:v>
                </c:pt>
                <c:pt idx="62">
                  <c:v>293.29471181517653</c:v>
                </c:pt>
                <c:pt idx="63">
                  <c:v>295.40979599475196</c:v>
                </c:pt>
                <c:pt idx="64">
                  <c:v>300.0471788367521</c:v>
                </c:pt>
                <c:pt idx="65">
                  <c:v>303.61790284681121</c:v>
                </c:pt>
                <c:pt idx="66">
                  <c:v>307.32233907511932</c:v>
                </c:pt>
                <c:pt idx="67">
                  <c:v>310.19411285342215</c:v>
                </c:pt>
                <c:pt idx="68">
                  <c:v>312.02353911219285</c:v>
                </c:pt>
                <c:pt idx="69">
                  <c:v>314.34526944724405</c:v>
                </c:pt>
                <c:pt idx="70">
                  <c:v>317.48750657609605</c:v>
                </c:pt>
                <c:pt idx="71">
                  <c:v>320.50818714290347</c:v>
                </c:pt>
                <c:pt idx="72">
                  <c:v>323.65650209985768</c:v>
                </c:pt>
                <c:pt idx="73">
                  <c:v>326.48876999549606</c:v>
                </c:pt>
                <c:pt idx="74">
                  <c:v>328.49141435518027</c:v>
                </c:pt>
                <c:pt idx="75">
                  <c:v>330.65512115957353</c:v>
                </c:pt>
                <c:pt idx="76">
                  <c:v>332.15330578677276</c:v>
                </c:pt>
                <c:pt idx="77">
                  <c:v>335.18918092383575</c:v>
                </c:pt>
                <c:pt idx="78">
                  <c:v>337.97890402275851</c:v>
                </c:pt>
                <c:pt idx="79">
                  <c:v>340.70177101255678</c:v>
                </c:pt>
                <c:pt idx="80">
                  <c:v>343.28180904195267</c:v>
                </c:pt>
                <c:pt idx="81">
                  <c:v>345.61265611915718</c:v>
                </c:pt>
                <c:pt idx="82">
                  <c:v>346.51217467828695</c:v>
                </c:pt>
                <c:pt idx="83">
                  <c:v>347.71254572847704</c:v>
                </c:pt>
                <c:pt idx="84">
                  <c:v>350.25307787520842</c:v>
                </c:pt>
                <c:pt idx="85">
                  <c:v>352.54441906974847</c:v>
                </c:pt>
                <c:pt idx="86">
                  <c:v>354.7233204443973</c:v>
                </c:pt>
                <c:pt idx="87">
                  <c:v>356.78370417105265</c:v>
                </c:pt>
                <c:pt idx="88">
                  <c:v>358.62832500007892</c:v>
                </c:pt>
                <c:pt idx="89">
                  <c:v>359.4062869971641</c:v>
                </c:pt>
                <c:pt idx="90">
                  <c:v>360.70390329698984</c:v>
                </c:pt>
                <c:pt idx="91">
                  <c:v>363.21404630321007</c:v>
                </c:pt>
                <c:pt idx="92">
                  <c:v>365.49627075559675</c:v>
                </c:pt>
                <c:pt idx="93">
                  <c:v>372.90210429816187</c:v>
                </c:pt>
                <c:pt idx="94">
                  <c:v>374.79534775200597</c:v>
                </c:pt>
                <c:pt idx="95">
                  <c:v>376.31480477756304</c:v>
                </c:pt>
                <c:pt idx="96">
                  <c:v>377.12011700110827</c:v>
                </c:pt>
                <c:pt idx="97">
                  <c:v>378.14119212228263</c:v>
                </c:pt>
                <c:pt idx="98">
                  <c:v>382.00061296719758</c:v>
                </c:pt>
                <c:pt idx="99">
                  <c:v>383.98198492852401</c:v>
                </c:pt>
                <c:pt idx="100">
                  <c:v>386.04236865517936</c:v>
                </c:pt>
                <c:pt idx="101">
                  <c:v>388.15137500665253</c:v>
                </c:pt>
                <c:pt idx="102">
                  <c:v>388.88679220702215</c:v>
                </c:pt>
                <c:pt idx="103">
                  <c:v>389.71033791487406</c:v>
                </c:pt>
                <c:pt idx="104">
                  <c:v>390.80130805922403</c:v>
                </c:pt>
                <c:pt idx="105">
                  <c:v>394.36899315523198</c:v>
                </c:pt>
                <c:pt idx="106">
                  <c:v>396.88825290360558</c:v>
                </c:pt>
                <c:pt idx="107">
                  <c:v>399.87246650179964</c:v>
                </c:pt>
                <c:pt idx="108">
                  <c:v>402.32183122699763</c:v>
                </c:pt>
                <c:pt idx="109">
                  <c:v>404.50073260164646</c:v>
                </c:pt>
                <c:pt idx="110">
                  <c:v>405.68894799563208</c:v>
                </c:pt>
                <c:pt idx="111">
                  <c:v>406.90451361607774</c:v>
                </c:pt>
                <c:pt idx="112">
                  <c:v>409.52101861408698</c:v>
                </c:pt>
                <c:pt idx="113">
                  <c:v>412.41710370479876</c:v>
                </c:pt>
                <c:pt idx="114">
                  <c:v>415.27064399879492</c:v>
                </c:pt>
                <c:pt idx="115">
                  <c:v>418.02997795720654</c:v>
                </c:pt>
                <c:pt idx="116">
                  <c:v>420.6221716428069</c:v>
                </c:pt>
                <c:pt idx="117">
                  <c:v>421.88332097401928</c:v>
                </c:pt>
                <c:pt idx="118">
                  <c:v>423.01379700103371</c:v>
                </c:pt>
                <c:pt idx="119">
                  <c:v>426.5389373003261</c:v>
                </c:pt>
                <c:pt idx="120">
                  <c:v>429.95467669377837</c:v>
                </c:pt>
                <c:pt idx="121">
                  <c:v>433.1516142755504</c:v>
                </c:pt>
                <c:pt idx="122">
                  <c:v>437.11435819820321</c:v>
                </c:pt>
                <c:pt idx="123">
                  <c:v>439.8919256409215</c:v>
                </c:pt>
                <c:pt idx="124">
                  <c:v>441.33540981520071</c:v>
                </c:pt>
                <c:pt idx="125">
                  <c:v>444.6052813341995</c:v>
                </c:pt>
                <c:pt idx="126">
                  <c:v>448.38872932783659</c:v>
                </c:pt>
                <c:pt idx="127">
                  <c:v>452.81642710030985</c:v>
                </c:pt>
                <c:pt idx="128">
                  <c:v>456.9402334676717</c:v>
                </c:pt>
                <c:pt idx="129">
                  <c:v>460.72064254725768</c:v>
                </c:pt>
                <c:pt idx="130">
                  <c:v>464.16373216717</c:v>
                </c:pt>
                <c:pt idx="131">
                  <c:v>465.41880367028011</c:v>
                </c:pt>
                <c:pt idx="132">
                  <c:v>467.06893400003509</c:v>
                </c:pt>
                <c:pt idx="133">
                  <c:v>471.3325304137482</c:v>
                </c:pt>
                <c:pt idx="134">
                  <c:v>475.73895578786369</c:v>
                </c:pt>
                <c:pt idx="135">
                  <c:v>481.35486895432257</c:v>
                </c:pt>
                <c:pt idx="136">
                  <c:v>485.15958934631743</c:v>
                </c:pt>
                <c:pt idx="137">
                  <c:v>488.40818846695839</c:v>
                </c:pt>
                <c:pt idx="138">
                  <c:v>489.96715137517992</c:v>
                </c:pt>
                <c:pt idx="139">
                  <c:v>491.5565034239126</c:v>
                </c:pt>
                <c:pt idx="140">
                  <c:v>494.8263749429114</c:v>
                </c:pt>
                <c:pt idx="141">
                  <c:v>499.35435687907142</c:v>
                </c:pt>
                <c:pt idx="142">
                  <c:v>502.645500796428</c:v>
                </c:pt>
                <c:pt idx="143">
                  <c:v>506.70548996871645</c:v>
                </c:pt>
                <c:pt idx="144">
                  <c:v>509.85076601161956</c:v>
                </c:pt>
                <c:pt idx="145">
                  <c:v>511.58598593480571</c:v>
                </c:pt>
                <c:pt idx="146">
                  <c:v>512.93830268755153</c:v>
                </c:pt>
                <c:pt idx="147">
                  <c:v>516.96182489122657</c:v>
                </c:pt>
                <c:pt idx="148">
                  <c:v>521.08259234453726</c:v>
                </c:pt>
                <c:pt idx="149">
                  <c:v>524.35854169163827</c:v>
                </c:pt>
                <c:pt idx="150">
                  <c:v>527.85633176447061</c:v>
                </c:pt>
                <c:pt idx="151">
                  <c:v>530.76153359733576</c:v>
                </c:pt>
                <c:pt idx="152">
                  <c:v>532.11081143603042</c:v>
                </c:pt>
                <c:pt idx="153">
                  <c:v>533.54821778220742</c:v>
                </c:pt>
                <c:pt idx="154">
                  <c:v>537.21618704190212</c:v>
                </c:pt>
                <c:pt idx="155">
                  <c:v>540.94797349667022</c:v>
                </c:pt>
                <c:pt idx="156">
                  <c:v>544.32116809340687</c:v>
                </c:pt>
                <c:pt idx="157">
                  <c:v>547.20509752791418</c:v>
                </c:pt>
                <c:pt idx="158">
                  <c:v>550.26224506333494</c:v>
                </c:pt>
                <c:pt idx="159">
                  <c:v>551.14353013815798</c:v>
                </c:pt>
                <c:pt idx="160">
                  <c:v>552.75111567119734</c:v>
                </c:pt>
                <c:pt idx="161">
                  <c:v>556.0665709009628</c:v>
                </c:pt>
                <c:pt idx="162">
                  <c:v>559.2726252248882</c:v>
                </c:pt>
                <c:pt idx="163">
                  <c:v>562.4726017207114</c:v>
                </c:pt>
                <c:pt idx="164">
                  <c:v>565.4142705221899</c:v>
                </c:pt>
                <c:pt idx="165">
                  <c:v>567.76335108370108</c:v>
                </c:pt>
                <c:pt idx="166">
                  <c:v>568.98803344630005</c:v>
                </c:pt>
                <c:pt idx="167">
                  <c:v>569.79942349794749</c:v>
                </c:pt>
                <c:pt idx="168">
                  <c:v>571.23075201602228</c:v>
                </c:pt>
                <c:pt idx="169">
                  <c:v>574.68295837808796</c:v>
                </c:pt>
                <c:pt idx="170">
                  <c:v>577.64286066387308</c:v>
                </c:pt>
                <c:pt idx="171">
                  <c:v>581.37160820459007</c:v>
                </c:pt>
                <c:pt idx="172">
                  <c:v>583.45326432960326</c:v>
                </c:pt>
                <c:pt idx="173">
                  <c:v>584.60197384092442</c:v>
                </c:pt>
                <c:pt idx="174">
                  <c:v>585.97252407797691</c:v>
                </c:pt>
                <c:pt idx="175">
                  <c:v>590.24827614789444</c:v>
                </c:pt>
                <c:pt idx="176">
                  <c:v>592.87693680210816</c:v>
                </c:pt>
                <c:pt idx="177">
                  <c:v>595.40227437858402</c:v>
                </c:pt>
                <c:pt idx="178">
                  <c:v>598.30747621144917</c:v>
                </c:pt>
                <c:pt idx="179">
                  <c:v>600.34050971164447</c:v>
                </c:pt>
                <c:pt idx="180">
                  <c:v>601.10327713847414</c:v>
                </c:pt>
                <c:pt idx="181">
                  <c:v>602.23375316548857</c:v>
                </c:pt>
                <c:pt idx="182">
                  <c:v>605.04778757682027</c:v>
                </c:pt>
                <c:pt idx="183">
                  <c:v>608.39667086114798</c:v>
                </c:pt>
                <c:pt idx="184">
                  <c:v>611.13473242120176</c:v>
                </c:pt>
                <c:pt idx="185">
                  <c:v>614.06424556647573</c:v>
                </c:pt>
                <c:pt idx="186">
                  <c:v>616.26138042543118</c:v>
                </c:pt>
                <c:pt idx="187">
                  <c:v>617.04845916466979</c:v>
                </c:pt>
                <c:pt idx="188">
                  <c:v>618.00267817671966</c:v>
                </c:pt>
                <c:pt idx="189">
                  <c:v>620.82279041615357</c:v>
                </c:pt>
                <c:pt idx="190">
                  <c:v>623.64898048368968</c:v>
                </c:pt>
                <c:pt idx="191">
                  <c:v>626.32322484867007</c:v>
                </c:pt>
                <c:pt idx="192">
                  <c:v>629.08255880708168</c:v>
                </c:pt>
                <c:pt idx="193">
                  <c:v>631.14294253373703</c:v>
                </c:pt>
                <c:pt idx="194">
                  <c:v>632.35850815418269</c:v>
                </c:pt>
                <c:pt idx="195">
                  <c:v>633.56799594652614</c:v>
                </c:pt>
                <c:pt idx="196">
                  <c:v>635.74689732117497</c:v>
                </c:pt>
                <c:pt idx="197">
                  <c:v>638.45760865476871</c:v>
                </c:pt>
                <c:pt idx="198">
                  <c:v>641.41143311245162</c:v>
                </c:pt>
                <c:pt idx="199">
                  <c:v>644.49289196028133</c:v>
                </c:pt>
                <c:pt idx="200">
                  <c:v>646.28585125043867</c:v>
                </c:pt>
                <c:pt idx="201">
                  <c:v>647.48318338657759</c:v>
                </c:pt>
                <c:pt idx="202">
                  <c:v>648.43740239862746</c:v>
                </c:pt>
                <c:pt idx="203">
                  <c:v>650.92019517838764</c:v>
                </c:pt>
                <c:pt idx="204">
                  <c:v>653.86794180796835</c:v>
                </c:pt>
                <c:pt idx="205">
                  <c:v>656.38416264229079</c:v>
                </c:pt>
                <c:pt idx="206">
                  <c:v>659.11614637424236</c:v>
                </c:pt>
                <c:pt idx="207">
                  <c:v>661.21299706951106</c:v>
                </c:pt>
                <c:pt idx="208">
                  <c:v>662.38297897918994</c:v>
                </c:pt>
                <c:pt idx="209">
                  <c:v>663.77784052865127</c:v>
                </c:pt>
                <c:pt idx="210">
                  <c:v>666.6131473383407</c:v>
                </c:pt>
                <c:pt idx="211">
                  <c:v>670.06231478635516</c:v>
                </c:pt>
                <c:pt idx="212">
                  <c:v>672.61804150334217</c:v>
                </c:pt>
                <c:pt idx="213">
                  <c:v>675.51412659405389</c:v>
                </c:pt>
                <c:pt idx="214">
                  <c:v>678.26130489626109</c:v>
                </c:pt>
                <c:pt idx="215">
                  <c:v>679.26718544717983</c:v>
                </c:pt>
                <c:pt idx="216">
                  <c:v>680.80183704299247</c:v>
                </c:pt>
                <c:pt idx="217">
                  <c:v>683.80428412549327</c:v>
                </c:pt>
                <c:pt idx="218">
                  <c:v>686.77330315343181</c:v>
                </c:pt>
                <c:pt idx="219">
                  <c:v>689.71497195491031</c:v>
                </c:pt>
                <c:pt idx="220">
                  <c:v>692.87544256806905</c:v>
                </c:pt>
                <c:pt idx="221">
                  <c:v>695.45244168341378</c:v>
                </c:pt>
                <c:pt idx="222">
                  <c:v>696.78956386590403</c:v>
                </c:pt>
                <c:pt idx="223">
                  <c:v>698.47616116427241</c:v>
                </c:pt>
                <c:pt idx="224">
                  <c:v>701.74603268327121</c:v>
                </c:pt>
                <c:pt idx="225">
                  <c:v>705.09491596759892</c:v>
                </c:pt>
                <c:pt idx="226">
                  <c:v>708.76592414134473</c:v>
                </c:pt>
                <c:pt idx="227">
                  <c:v>712.29714226873932</c:v>
                </c:pt>
                <c:pt idx="228">
                  <c:v>715.37860111656903</c:v>
                </c:pt>
                <c:pt idx="229">
                  <c:v>716.77346266603035</c:v>
                </c:pt>
                <c:pt idx="230">
                  <c:v>718.8368853067368</c:v>
                </c:pt>
                <c:pt idx="231">
                  <c:v>723.18861022793226</c:v>
                </c:pt>
                <c:pt idx="232">
                  <c:v>729.62199127414078</c:v>
                </c:pt>
                <c:pt idx="233">
                  <c:v>731.53650712634271</c:v>
                </c:pt>
                <c:pt idx="234">
                  <c:v>737.3560275342262</c:v>
                </c:pt>
                <c:pt idx="235">
                  <c:v>741.16986466837443</c:v>
                </c:pt>
                <c:pt idx="236">
                  <c:v>743.03575789575848</c:v>
                </c:pt>
                <c:pt idx="237">
                  <c:v>746.09290543117925</c:v>
                </c:pt>
                <c:pt idx="238">
                  <c:v>750.55099234416366</c:v>
                </c:pt>
                <c:pt idx="239">
                  <c:v>756.17298333872475</c:v>
                </c:pt>
                <c:pt idx="240">
                  <c:v>762.30551189387302</c:v>
                </c:pt>
                <c:pt idx="241">
                  <c:v>767.95181420084305</c:v>
                </c:pt>
                <c:pt idx="242">
                  <c:v>772.46764048079865</c:v>
                </c:pt>
                <c:pt idx="243">
                  <c:v>775.15100158793246</c:v>
                </c:pt>
                <c:pt idx="244">
                  <c:v>777.94376360090632</c:v>
                </c:pt>
                <c:pt idx="245">
                  <c:v>784.70230845058416</c:v>
                </c:pt>
                <c:pt idx="246">
                  <c:v>791.81640624424233</c:v>
                </c:pt>
                <c:pt idx="247">
                  <c:v>795.42967505101706</c:v>
                </c:pt>
                <c:pt idx="248">
                  <c:v>799.69631037878128</c:v>
                </c:pt>
                <c:pt idx="249">
                  <c:v>803.35516289632267</c:v>
                </c:pt>
                <c:pt idx="250">
                  <c:v>805.81668327772513</c:v>
                </c:pt>
                <c:pt idx="251">
                  <c:v>809.37829054563088</c:v>
                </c:pt>
                <c:pt idx="252">
                  <c:v>817.27946707852755</c:v>
                </c:pt>
                <c:pt idx="253">
                  <c:v>826.97360290158156</c:v>
                </c:pt>
                <c:pt idx="254">
                  <c:v>834.51314866239568</c:v>
                </c:pt>
                <c:pt idx="255">
                  <c:v>842.65743831938153</c:v>
                </c:pt>
                <c:pt idx="256">
                  <c:v>849.35216597398596</c:v>
                </c:pt>
                <c:pt idx="257">
                  <c:v>852.72839948477372</c:v>
                </c:pt>
                <c:pt idx="258">
                  <c:v>856.09247733935706</c:v>
                </c:pt>
                <c:pt idx="259">
                  <c:v>860.73897692351056</c:v>
                </c:pt>
                <c:pt idx="260">
                  <c:v>868.49428558195382</c:v>
                </c:pt>
                <c:pt idx="261">
                  <c:v>878.79620421523066</c:v>
                </c:pt>
                <c:pt idx="262">
                  <c:v>887.15017894174332</c:v>
                </c:pt>
                <c:pt idx="263">
                  <c:v>896.25476543888124</c:v>
                </c:pt>
                <c:pt idx="264">
                  <c:v>903.17437273326811</c:v>
                </c:pt>
                <c:pt idx="265">
                  <c:v>907.53217548256578</c:v>
                </c:pt>
                <c:pt idx="266">
                  <c:v>912.86243072821992</c:v>
                </c:pt>
                <c:pt idx="267">
                  <c:v>921.80291586659769</c:v>
                </c:pt>
                <c:pt idx="268">
                  <c:v>930.74340100497545</c:v>
                </c:pt>
                <c:pt idx="269">
                  <c:v>941.20638208296134</c:v>
                </c:pt>
                <c:pt idx="270">
                  <c:v>949.55427898137179</c:v>
                </c:pt>
                <c:pt idx="271">
                  <c:v>957.44937768616626</c:v>
                </c:pt>
                <c:pt idx="272">
                  <c:v>962.22047274641545</c:v>
                </c:pt>
                <c:pt idx="273">
                  <c:v>967.42917143002501</c:v>
                </c:pt>
                <c:pt idx="274">
                  <c:v>976.99567286293222</c:v>
                </c:pt>
                <c:pt idx="275">
                  <c:v>987.16691819201117</c:v>
                </c:pt>
                <c:pt idx="276">
                  <c:v>987.16691819201117</c:v>
                </c:pt>
                <c:pt idx="277">
                  <c:v>987.16691819201117</c:v>
                </c:pt>
                <c:pt idx="278">
                  <c:v>991.10535080225509</c:v>
                </c:pt>
                <c:pt idx="279">
                  <c:v>995.15926214644128</c:v>
                </c:pt>
                <c:pt idx="280">
                  <c:v>1000.5654902433732</c:v>
                </c:pt>
                <c:pt idx="281">
                  <c:v>1010.7944749394234</c:v>
                </c:pt>
                <c:pt idx="282">
                  <c:v>1010.7944749394234</c:v>
                </c:pt>
                <c:pt idx="283">
                  <c:v>1022.2238306856635</c:v>
                </c:pt>
                <c:pt idx="284">
                  <c:v>1039.5547575191674</c:v>
                </c:pt>
                <c:pt idx="285">
                  <c:v>1046.5503376648321</c:v>
                </c:pt>
                <c:pt idx="286">
                  <c:v>1050.8260897347498</c:v>
                </c:pt>
                <c:pt idx="287">
                  <c:v>1056.2687848002952</c:v>
                </c:pt>
                <c:pt idx="288">
                  <c:v>1067.0052681428813</c:v>
                </c:pt>
                <c:pt idx="289">
                  <c:v>1078.6291143883927</c:v>
                </c:pt>
                <c:pt idx="290">
                  <c:v>1091.3196194658453</c:v>
                </c:pt>
                <c:pt idx="291">
                  <c:v>1102.2566711358049</c:v>
                </c:pt>
                <c:pt idx="292">
                  <c:v>1112.643679362513</c:v>
                </c:pt>
                <c:pt idx="293">
                  <c:v>1118.9372703623703</c:v>
                </c:pt>
                <c:pt idx="294">
                  <c:v>1124.8753084182474</c:v>
                </c:pt>
                <c:pt idx="295">
                  <c:v>1130.8133464741245</c:v>
                </c:pt>
                <c:pt idx="296">
                  <c:v>1143.1999601464656</c:v>
                </c:pt>
                <c:pt idx="297">
                  <c:v>1155.0243747193506</c:v>
                </c:pt>
                <c:pt idx="298">
                  <c:v>1166.1802282009905</c:v>
                </c:pt>
                <c:pt idx="299">
                  <c:v>1176.9896454808033</c:v>
                </c:pt>
                <c:pt idx="300">
                  <c:v>1176.9896454808033</c:v>
                </c:pt>
                <c:pt idx="301">
                  <c:v>1181.7516237988991</c:v>
                </c:pt>
                <c:pt idx="302">
                  <c:v>1188.6803478354393</c:v>
                </c:pt>
                <c:pt idx="303">
                  <c:v>1201.9543244107058</c:v>
                </c:pt>
                <c:pt idx="304">
                  <c:v>1214.0461634200888</c:v>
                </c:pt>
                <c:pt idx="305">
                  <c:v>1225.8523445086671</c:v>
                </c:pt>
                <c:pt idx="306">
                  <c:v>1236.233274907273</c:v>
                </c:pt>
                <c:pt idx="307">
                  <c:v>1242.0710287994632</c:v>
                </c:pt>
                <c:pt idx="308">
                  <c:v>1247.7993817858132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72-4A60-BC31-58593624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49423"/>
        <c:axId val="206848591"/>
      </c:lineChart>
      <c:lineChart>
        <c:grouping val="standard"/>
        <c:varyColors val="0"/>
        <c:ser>
          <c:idx val="0"/>
          <c:order val="0"/>
          <c:tx>
            <c:strRef>
              <c:f>Calculations!$B$2</c:f>
              <c:strCache>
                <c:ptCount val="1"/>
                <c:pt idx="0">
                  <c:v>UK Cases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Calculations!$A$27:$A$335</c:f>
              <c:numCache>
                <c:formatCode>d\ mmm\ yy</c:formatCode>
                <c:ptCount val="309"/>
                <c:pt idx="0">
                  <c:v>43921</c:v>
                </c:pt>
                <c:pt idx="1">
                  <c:v>43922</c:v>
                </c:pt>
                <c:pt idx="2">
                  <c:v>43923</c:v>
                </c:pt>
                <c:pt idx="3">
                  <c:v>43924</c:v>
                </c:pt>
                <c:pt idx="4">
                  <c:v>43925</c:v>
                </c:pt>
                <c:pt idx="5">
                  <c:v>43926</c:v>
                </c:pt>
                <c:pt idx="6">
                  <c:v>43927</c:v>
                </c:pt>
                <c:pt idx="7">
                  <c:v>43928</c:v>
                </c:pt>
                <c:pt idx="8">
                  <c:v>43929</c:v>
                </c:pt>
                <c:pt idx="9">
                  <c:v>43930</c:v>
                </c:pt>
                <c:pt idx="10">
                  <c:v>43931</c:v>
                </c:pt>
                <c:pt idx="11">
                  <c:v>43932</c:v>
                </c:pt>
                <c:pt idx="12">
                  <c:v>43933</c:v>
                </c:pt>
                <c:pt idx="13">
                  <c:v>43934</c:v>
                </c:pt>
                <c:pt idx="14">
                  <c:v>43935</c:v>
                </c:pt>
                <c:pt idx="15">
                  <c:v>43936</c:v>
                </c:pt>
                <c:pt idx="16">
                  <c:v>43937</c:v>
                </c:pt>
                <c:pt idx="17">
                  <c:v>43938</c:v>
                </c:pt>
                <c:pt idx="18">
                  <c:v>43939</c:v>
                </c:pt>
                <c:pt idx="19">
                  <c:v>43940</c:v>
                </c:pt>
                <c:pt idx="20">
                  <c:v>43941</c:v>
                </c:pt>
                <c:pt idx="21">
                  <c:v>43942</c:v>
                </c:pt>
                <c:pt idx="22">
                  <c:v>43943</c:v>
                </c:pt>
                <c:pt idx="23">
                  <c:v>43944</c:v>
                </c:pt>
                <c:pt idx="24">
                  <c:v>43945</c:v>
                </c:pt>
                <c:pt idx="25">
                  <c:v>43946</c:v>
                </c:pt>
                <c:pt idx="26">
                  <c:v>43947</c:v>
                </c:pt>
                <c:pt idx="27">
                  <c:v>43948</c:v>
                </c:pt>
                <c:pt idx="28">
                  <c:v>43949</c:v>
                </c:pt>
                <c:pt idx="29">
                  <c:v>43950</c:v>
                </c:pt>
                <c:pt idx="30">
                  <c:v>43951</c:v>
                </c:pt>
                <c:pt idx="31">
                  <c:v>43952</c:v>
                </c:pt>
                <c:pt idx="32">
                  <c:v>43953</c:v>
                </c:pt>
                <c:pt idx="33">
                  <c:v>43954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43960</c:v>
                </c:pt>
                <c:pt idx="40">
                  <c:v>43961</c:v>
                </c:pt>
                <c:pt idx="41">
                  <c:v>43962</c:v>
                </c:pt>
                <c:pt idx="42">
                  <c:v>43963</c:v>
                </c:pt>
                <c:pt idx="43">
                  <c:v>43964</c:v>
                </c:pt>
                <c:pt idx="44">
                  <c:v>43965</c:v>
                </c:pt>
                <c:pt idx="45">
                  <c:v>43966</c:v>
                </c:pt>
                <c:pt idx="46">
                  <c:v>43967</c:v>
                </c:pt>
                <c:pt idx="47">
                  <c:v>43968</c:v>
                </c:pt>
                <c:pt idx="48">
                  <c:v>43969</c:v>
                </c:pt>
                <c:pt idx="49">
                  <c:v>43970</c:v>
                </c:pt>
                <c:pt idx="50">
                  <c:v>43971</c:v>
                </c:pt>
                <c:pt idx="51">
                  <c:v>43972</c:v>
                </c:pt>
                <c:pt idx="52">
                  <c:v>43973</c:v>
                </c:pt>
                <c:pt idx="53">
                  <c:v>43974</c:v>
                </c:pt>
                <c:pt idx="54">
                  <c:v>43975</c:v>
                </c:pt>
                <c:pt idx="55">
                  <c:v>43976</c:v>
                </c:pt>
                <c:pt idx="56">
                  <c:v>43977</c:v>
                </c:pt>
                <c:pt idx="57">
                  <c:v>43978</c:v>
                </c:pt>
                <c:pt idx="58">
                  <c:v>43979</c:v>
                </c:pt>
                <c:pt idx="59">
                  <c:v>43980</c:v>
                </c:pt>
                <c:pt idx="60">
                  <c:v>43981</c:v>
                </c:pt>
                <c:pt idx="61">
                  <c:v>43982</c:v>
                </c:pt>
                <c:pt idx="62">
                  <c:v>43983</c:v>
                </c:pt>
                <c:pt idx="63">
                  <c:v>43984</c:v>
                </c:pt>
                <c:pt idx="64">
                  <c:v>43985</c:v>
                </c:pt>
                <c:pt idx="65">
                  <c:v>43986</c:v>
                </c:pt>
                <c:pt idx="66">
                  <c:v>43987</c:v>
                </c:pt>
                <c:pt idx="67">
                  <c:v>43988</c:v>
                </c:pt>
                <c:pt idx="68">
                  <c:v>43989</c:v>
                </c:pt>
                <c:pt idx="69">
                  <c:v>43990</c:v>
                </c:pt>
                <c:pt idx="70">
                  <c:v>43991</c:v>
                </c:pt>
                <c:pt idx="71">
                  <c:v>43992</c:v>
                </c:pt>
                <c:pt idx="72">
                  <c:v>43993</c:v>
                </c:pt>
                <c:pt idx="73">
                  <c:v>43994</c:v>
                </c:pt>
                <c:pt idx="74">
                  <c:v>43995</c:v>
                </c:pt>
                <c:pt idx="75">
                  <c:v>43996</c:v>
                </c:pt>
                <c:pt idx="76">
                  <c:v>43997</c:v>
                </c:pt>
                <c:pt idx="77">
                  <c:v>43998</c:v>
                </c:pt>
                <c:pt idx="78">
                  <c:v>43999</c:v>
                </c:pt>
                <c:pt idx="79">
                  <c:v>44000</c:v>
                </c:pt>
                <c:pt idx="80">
                  <c:v>44001</c:v>
                </c:pt>
                <c:pt idx="81">
                  <c:v>44002</c:v>
                </c:pt>
                <c:pt idx="82">
                  <c:v>44003</c:v>
                </c:pt>
                <c:pt idx="83">
                  <c:v>44004</c:v>
                </c:pt>
                <c:pt idx="84">
                  <c:v>44005</c:v>
                </c:pt>
                <c:pt idx="85">
                  <c:v>44006</c:v>
                </c:pt>
                <c:pt idx="86">
                  <c:v>44007</c:v>
                </c:pt>
                <c:pt idx="87">
                  <c:v>44008</c:v>
                </c:pt>
                <c:pt idx="88">
                  <c:v>44009</c:v>
                </c:pt>
                <c:pt idx="89">
                  <c:v>44010</c:v>
                </c:pt>
                <c:pt idx="90">
                  <c:v>44011</c:v>
                </c:pt>
                <c:pt idx="91">
                  <c:v>44012</c:v>
                </c:pt>
                <c:pt idx="92">
                  <c:v>44013</c:v>
                </c:pt>
                <c:pt idx="93">
                  <c:v>44014</c:v>
                </c:pt>
                <c:pt idx="94">
                  <c:v>44015</c:v>
                </c:pt>
                <c:pt idx="95">
                  <c:v>44016</c:v>
                </c:pt>
                <c:pt idx="96">
                  <c:v>44017</c:v>
                </c:pt>
                <c:pt idx="97">
                  <c:v>44018</c:v>
                </c:pt>
                <c:pt idx="98">
                  <c:v>44019</c:v>
                </c:pt>
                <c:pt idx="99">
                  <c:v>44020</c:v>
                </c:pt>
                <c:pt idx="100">
                  <c:v>44021</c:v>
                </c:pt>
                <c:pt idx="101">
                  <c:v>44022</c:v>
                </c:pt>
                <c:pt idx="102">
                  <c:v>44023</c:v>
                </c:pt>
                <c:pt idx="103">
                  <c:v>44024</c:v>
                </c:pt>
                <c:pt idx="104">
                  <c:v>44025</c:v>
                </c:pt>
                <c:pt idx="105">
                  <c:v>44026</c:v>
                </c:pt>
                <c:pt idx="106">
                  <c:v>44027</c:v>
                </c:pt>
                <c:pt idx="107">
                  <c:v>44028</c:v>
                </c:pt>
                <c:pt idx="108">
                  <c:v>44029</c:v>
                </c:pt>
                <c:pt idx="109">
                  <c:v>44030</c:v>
                </c:pt>
                <c:pt idx="110">
                  <c:v>44031</c:v>
                </c:pt>
                <c:pt idx="111">
                  <c:v>44032</c:v>
                </c:pt>
                <c:pt idx="112">
                  <c:v>44033</c:v>
                </c:pt>
                <c:pt idx="113">
                  <c:v>44034</c:v>
                </c:pt>
                <c:pt idx="114">
                  <c:v>44035</c:v>
                </c:pt>
                <c:pt idx="115">
                  <c:v>44036</c:v>
                </c:pt>
                <c:pt idx="116">
                  <c:v>44037</c:v>
                </c:pt>
                <c:pt idx="117">
                  <c:v>44038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44044</c:v>
                </c:pt>
                <c:pt idx="124">
                  <c:v>44045</c:v>
                </c:pt>
                <c:pt idx="125">
                  <c:v>44046</c:v>
                </c:pt>
                <c:pt idx="126">
                  <c:v>44047</c:v>
                </c:pt>
                <c:pt idx="127">
                  <c:v>44048</c:v>
                </c:pt>
                <c:pt idx="128">
                  <c:v>44049</c:v>
                </c:pt>
                <c:pt idx="129">
                  <c:v>44050</c:v>
                </c:pt>
                <c:pt idx="130">
                  <c:v>44051</c:v>
                </c:pt>
                <c:pt idx="131">
                  <c:v>44052</c:v>
                </c:pt>
                <c:pt idx="132">
                  <c:v>44053</c:v>
                </c:pt>
                <c:pt idx="133">
                  <c:v>44054</c:v>
                </c:pt>
                <c:pt idx="134">
                  <c:v>44055</c:v>
                </c:pt>
                <c:pt idx="135">
                  <c:v>44056</c:v>
                </c:pt>
                <c:pt idx="136">
                  <c:v>44057</c:v>
                </c:pt>
                <c:pt idx="137">
                  <c:v>44058</c:v>
                </c:pt>
                <c:pt idx="138">
                  <c:v>44059</c:v>
                </c:pt>
                <c:pt idx="139">
                  <c:v>44060</c:v>
                </c:pt>
                <c:pt idx="140">
                  <c:v>44061</c:v>
                </c:pt>
                <c:pt idx="141">
                  <c:v>44062</c:v>
                </c:pt>
                <c:pt idx="142">
                  <c:v>44063</c:v>
                </c:pt>
                <c:pt idx="143">
                  <c:v>44064</c:v>
                </c:pt>
                <c:pt idx="144">
                  <c:v>44065</c:v>
                </c:pt>
                <c:pt idx="145">
                  <c:v>44066</c:v>
                </c:pt>
                <c:pt idx="146">
                  <c:v>44067</c:v>
                </c:pt>
                <c:pt idx="147">
                  <c:v>44068</c:v>
                </c:pt>
                <c:pt idx="148">
                  <c:v>44069</c:v>
                </c:pt>
                <c:pt idx="149">
                  <c:v>44070</c:v>
                </c:pt>
                <c:pt idx="150">
                  <c:v>44071</c:v>
                </c:pt>
                <c:pt idx="151">
                  <c:v>44072</c:v>
                </c:pt>
                <c:pt idx="152">
                  <c:v>44073</c:v>
                </c:pt>
                <c:pt idx="153">
                  <c:v>44074</c:v>
                </c:pt>
                <c:pt idx="154">
                  <c:v>44075</c:v>
                </c:pt>
                <c:pt idx="155">
                  <c:v>44076</c:v>
                </c:pt>
                <c:pt idx="156">
                  <c:v>44077</c:v>
                </c:pt>
                <c:pt idx="157">
                  <c:v>44078</c:v>
                </c:pt>
                <c:pt idx="158">
                  <c:v>44079</c:v>
                </c:pt>
                <c:pt idx="159">
                  <c:v>44080</c:v>
                </c:pt>
                <c:pt idx="160">
                  <c:v>44081</c:v>
                </c:pt>
                <c:pt idx="161">
                  <c:v>44082</c:v>
                </c:pt>
                <c:pt idx="162">
                  <c:v>44083</c:v>
                </c:pt>
                <c:pt idx="163">
                  <c:v>44084</c:v>
                </c:pt>
                <c:pt idx="164">
                  <c:v>44085</c:v>
                </c:pt>
                <c:pt idx="165">
                  <c:v>44086</c:v>
                </c:pt>
                <c:pt idx="166">
                  <c:v>44087</c:v>
                </c:pt>
                <c:pt idx="167">
                  <c:v>44088</c:v>
                </c:pt>
                <c:pt idx="168">
                  <c:v>44089</c:v>
                </c:pt>
                <c:pt idx="169">
                  <c:v>44090</c:v>
                </c:pt>
                <c:pt idx="170">
                  <c:v>44091</c:v>
                </c:pt>
                <c:pt idx="171">
                  <c:v>44092</c:v>
                </c:pt>
                <c:pt idx="172">
                  <c:v>44093</c:v>
                </c:pt>
                <c:pt idx="173">
                  <c:v>44094</c:v>
                </c:pt>
                <c:pt idx="174">
                  <c:v>44095</c:v>
                </c:pt>
                <c:pt idx="175">
                  <c:v>44096</c:v>
                </c:pt>
                <c:pt idx="176">
                  <c:v>44097</c:v>
                </c:pt>
                <c:pt idx="177">
                  <c:v>44098</c:v>
                </c:pt>
                <c:pt idx="178">
                  <c:v>44099</c:v>
                </c:pt>
                <c:pt idx="179">
                  <c:v>44100</c:v>
                </c:pt>
                <c:pt idx="180">
                  <c:v>44101</c:v>
                </c:pt>
                <c:pt idx="181">
                  <c:v>44102</c:v>
                </c:pt>
                <c:pt idx="182">
                  <c:v>44103</c:v>
                </c:pt>
                <c:pt idx="183">
                  <c:v>44104</c:v>
                </c:pt>
                <c:pt idx="184">
                  <c:v>44105</c:v>
                </c:pt>
                <c:pt idx="185">
                  <c:v>44106</c:v>
                </c:pt>
                <c:pt idx="186">
                  <c:v>44107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44113</c:v>
                </c:pt>
                <c:pt idx="193">
                  <c:v>44114</c:v>
                </c:pt>
                <c:pt idx="194">
                  <c:v>44115</c:v>
                </c:pt>
                <c:pt idx="195">
                  <c:v>44116</c:v>
                </c:pt>
                <c:pt idx="196">
                  <c:v>44117</c:v>
                </c:pt>
                <c:pt idx="197">
                  <c:v>44118</c:v>
                </c:pt>
                <c:pt idx="198">
                  <c:v>44119</c:v>
                </c:pt>
                <c:pt idx="199">
                  <c:v>44120</c:v>
                </c:pt>
                <c:pt idx="200">
                  <c:v>44121</c:v>
                </c:pt>
                <c:pt idx="201">
                  <c:v>44122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44128</c:v>
                </c:pt>
                <c:pt idx="208">
                  <c:v>44129</c:v>
                </c:pt>
                <c:pt idx="209">
                  <c:v>44130</c:v>
                </c:pt>
                <c:pt idx="210">
                  <c:v>44131</c:v>
                </c:pt>
                <c:pt idx="211">
                  <c:v>44132</c:v>
                </c:pt>
                <c:pt idx="212">
                  <c:v>44133</c:v>
                </c:pt>
                <c:pt idx="213">
                  <c:v>44134</c:v>
                </c:pt>
                <c:pt idx="214">
                  <c:v>44135</c:v>
                </c:pt>
                <c:pt idx="215">
                  <c:v>44136</c:v>
                </c:pt>
                <c:pt idx="216">
                  <c:v>44137</c:v>
                </c:pt>
                <c:pt idx="217">
                  <c:v>44138</c:v>
                </c:pt>
                <c:pt idx="218">
                  <c:v>44139</c:v>
                </c:pt>
                <c:pt idx="219">
                  <c:v>44140</c:v>
                </c:pt>
                <c:pt idx="220">
                  <c:v>44141</c:v>
                </c:pt>
                <c:pt idx="221">
                  <c:v>44142</c:v>
                </c:pt>
                <c:pt idx="222">
                  <c:v>44143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44149</c:v>
                </c:pt>
                <c:pt idx="229">
                  <c:v>44150</c:v>
                </c:pt>
                <c:pt idx="230">
                  <c:v>44151</c:v>
                </c:pt>
                <c:pt idx="231">
                  <c:v>44152</c:v>
                </c:pt>
                <c:pt idx="232">
                  <c:v>44153</c:v>
                </c:pt>
                <c:pt idx="233">
                  <c:v>44154</c:v>
                </c:pt>
                <c:pt idx="234">
                  <c:v>44155</c:v>
                </c:pt>
                <c:pt idx="235">
                  <c:v>44156</c:v>
                </c:pt>
                <c:pt idx="236">
                  <c:v>44157</c:v>
                </c:pt>
                <c:pt idx="237">
                  <c:v>44158</c:v>
                </c:pt>
                <c:pt idx="238">
                  <c:v>44159</c:v>
                </c:pt>
                <c:pt idx="239">
                  <c:v>44160</c:v>
                </c:pt>
                <c:pt idx="240">
                  <c:v>44161</c:v>
                </c:pt>
                <c:pt idx="241">
                  <c:v>44162</c:v>
                </c:pt>
                <c:pt idx="242">
                  <c:v>44163</c:v>
                </c:pt>
                <c:pt idx="243">
                  <c:v>44164</c:v>
                </c:pt>
                <c:pt idx="244">
                  <c:v>44165</c:v>
                </c:pt>
                <c:pt idx="245">
                  <c:v>44166</c:v>
                </c:pt>
                <c:pt idx="246">
                  <c:v>44167</c:v>
                </c:pt>
                <c:pt idx="247">
                  <c:v>44168</c:v>
                </c:pt>
                <c:pt idx="248">
                  <c:v>44169</c:v>
                </c:pt>
                <c:pt idx="249">
                  <c:v>44170</c:v>
                </c:pt>
                <c:pt idx="250">
                  <c:v>44171</c:v>
                </c:pt>
                <c:pt idx="251">
                  <c:v>44172</c:v>
                </c:pt>
                <c:pt idx="252">
                  <c:v>44173</c:v>
                </c:pt>
                <c:pt idx="253">
                  <c:v>44174</c:v>
                </c:pt>
                <c:pt idx="254">
                  <c:v>44175</c:v>
                </c:pt>
                <c:pt idx="255">
                  <c:v>44176</c:v>
                </c:pt>
                <c:pt idx="256">
                  <c:v>44177</c:v>
                </c:pt>
                <c:pt idx="257">
                  <c:v>44178</c:v>
                </c:pt>
                <c:pt idx="258">
                  <c:v>44179</c:v>
                </c:pt>
                <c:pt idx="259">
                  <c:v>44180</c:v>
                </c:pt>
                <c:pt idx="260">
                  <c:v>44181</c:v>
                </c:pt>
                <c:pt idx="261">
                  <c:v>44182</c:v>
                </c:pt>
                <c:pt idx="262">
                  <c:v>44183</c:v>
                </c:pt>
                <c:pt idx="263">
                  <c:v>44184</c:v>
                </c:pt>
                <c:pt idx="264">
                  <c:v>44185</c:v>
                </c:pt>
                <c:pt idx="265">
                  <c:v>44186</c:v>
                </c:pt>
                <c:pt idx="266">
                  <c:v>44187</c:v>
                </c:pt>
                <c:pt idx="267">
                  <c:v>44188</c:v>
                </c:pt>
                <c:pt idx="268">
                  <c:v>44189</c:v>
                </c:pt>
                <c:pt idx="269">
                  <c:v>44190</c:v>
                </c:pt>
                <c:pt idx="270">
                  <c:v>44191</c:v>
                </c:pt>
                <c:pt idx="271">
                  <c:v>44192</c:v>
                </c:pt>
                <c:pt idx="272">
                  <c:v>44193</c:v>
                </c:pt>
                <c:pt idx="273">
                  <c:v>44194</c:v>
                </c:pt>
                <c:pt idx="274">
                  <c:v>44195</c:v>
                </c:pt>
                <c:pt idx="275">
                  <c:v>44196</c:v>
                </c:pt>
                <c:pt idx="276">
                  <c:v>44197</c:v>
                </c:pt>
                <c:pt idx="277">
                  <c:v>44198</c:v>
                </c:pt>
                <c:pt idx="278">
                  <c:v>44199</c:v>
                </c:pt>
                <c:pt idx="279">
                  <c:v>44200</c:v>
                </c:pt>
                <c:pt idx="280">
                  <c:v>44201</c:v>
                </c:pt>
                <c:pt idx="281">
                  <c:v>44202</c:v>
                </c:pt>
                <c:pt idx="282">
                  <c:v>44203</c:v>
                </c:pt>
                <c:pt idx="283">
                  <c:v>44204</c:v>
                </c:pt>
                <c:pt idx="284">
                  <c:v>44205</c:v>
                </c:pt>
                <c:pt idx="285">
                  <c:v>44206</c:v>
                </c:pt>
                <c:pt idx="286">
                  <c:v>44207</c:v>
                </c:pt>
                <c:pt idx="287">
                  <c:v>44208</c:v>
                </c:pt>
                <c:pt idx="288">
                  <c:v>44209</c:v>
                </c:pt>
                <c:pt idx="289">
                  <c:v>44210</c:v>
                </c:pt>
                <c:pt idx="290">
                  <c:v>44211</c:v>
                </c:pt>
                <c:pt idx="291">
                  <c:v>44212</c:v>
                </c:pt>
                <c:pt idx="292">
                  <c:v>44213</c:v>
                </c:pt>
                <c:pt idx="293">
                  <c:v>44214</c:v>
                </c:pt>
                <c:pt idx="294">
                  <c:v>44215</c:v>
                </c:pt>
                <c:pt idx="295">
                  <c:v>44216</c:v>
                </c:pt>
                <c:pt idx="296">
                  <c:v>44217</c:v>
                </c:pt>
                <c:pt idx="297">
                  <c:v>44218</c:v>
                </c:pt>
                <c:pt idx="298">
                  <c:v>44219</c:v>
                </c:pt>
                <c:pt idx="299">
                  <c:v>44220</c:v>
                </c:pt>
                <c:pt idx="300">
                  <c:v>44221</c:v>
                </c:pt>
                <c:pt idx="301">
                  <c:v>44222</c:v>
                </c:pt>
                <c:pt idx="302">
                  <c:v>44223</c:v>
                </c:pt>
                <c:pt idx="303">
                  <c:v>44224</c:v>
                </c:pt>
                <c:pt idx="304">
                  <c:v>44225</c:v>
                </c:pt>
                <c:pt idx="305">
                  <c:v>44226</c:v>
                </c:pt>
                <c:pt idx="306">
                  <c:v>44227</c:v>
                </c:pt>
                <c:pt idx="307">
                  <c:v>44228</c:v>
                </c:pt>
                <c:pt idx="308">
                  <c:v>44229</c:v>
                </c:pt>
              </c:numCache>
            </c:numRef>
          </c:cat>
          <c:val>
            <c:numRef>
              <c:f>Calculations!$B$27:$B$335</c:f>
              <c:numCache>
                <c:formatCode>0.00</c:formatCode>
                <c:ptCount val="309"/>
                <c:pt idx="0">
                  <c:v>34.621561455522432</c:v>
                </c:pt>
                <c:pt idx="1">
                  <c:v>35.16946469498108</c:v>
                </c:pt>
                <c:pt idx="2">
                  <c:v>39.863662719532243</c:v>
                </c:pt>
                <c:pt idx="3">
                  <c:v>45.712900005644883</c:v>
                </c:pt>
                <c:pt idx="4">
                  <c:v>47.341801528359802</c:v>
                </c:pt>
                <c:pt idx="5">
                  <c:v>89.130529683827859</c:v>
                </c:pt>
                <c:pt idx="6">
                  <c:v>131.45235288309351</c:v>
                </c:pt>
                <c:pt idx="7">
                  <c:v>194.72777294273737</c:v>
                </c:pt>
                <c:pt idx="8">
                  <c:v>261.571968156693</c:v>
                </c:pt>
                <c:pt idx="9">
                  <c:v>334.32463343940543</c:v>
                </c:pt>
                <c:pt idx="10">
                  <c:v>406.41092991737088</c:v>
                </c:pt>
                <c:pt idx="11">
                  <c:v>479.13397880876124</c:v>
                </c:pt>
                <c:pt idx="12">
                  <c:v>538.66292536616083</c:v>
                </c:pt>
                <c:pt idx="13">
                  <c:v>591.85396418063328</c:v>
                </c:pt>
                <c:pt idx="14">
                  <c:v>670.07085366227125</c:v>
                </c:pt>
                <c:pt idx="15">
                  <c:v>750.77552001496474</c:v>
                </c:pt>
                <c:pt idx="16">
                  <c:v>826.7563719517849</c:v>
                </c:pt>
                <c:pt idx="17">
                  <c:v>898.69458647313991</c:v>
                </c:pt>
                <c:pt idx="18">
                  <c:v>962.56233435922559</c:v>
                </c:pt>
                <c:pt idx="19">
                  <c:v>1015.5608666301044</c:v>
                </c:pt>
                <c:pt idx="20">
                  <c:v>1067.2266612914893</c:v>
                </c:pt>
                <c:pt idx="21">
                  <c:v>1129.0953027633338</c:v>
                </c:pt>
                <c:pt idx="22">
                  <c:v>1193.155557193013</c:v>
                </c:pt>
                <c:pt idx="23">
                  <c:v>1268.1590682162043</c:v>
                </c:pt>
                <c:pt idx="24">
                  <c:v>1346.5240396544527</c:v>
                </c:pt>
                <c:pt idx="25">
                  <c:v>1419.9134573505901</c:v>
                </c:pt>
                <c:pt idx="26">
                  <c:v>1489.8229490663819</c:v>
                </c:pt>
                <c:pt idx="27">
                  <c:v>1546.8789269483871</c:v>
                </c:pt>
                <c:pt idx="28">
                  <c:v>1618.7579086870978</c:v>
                </c:pt>
                <c:pt idx="29">
                  <c:v>1689.2449200336705</c:v>
                </c:pt>
                <c:pt idx="30">
                  <c:v>1770.4974896258225</c:v>
                </c:pt>
                <c:pt idx="31">
                  <c:v>1846.8781628454908</c:v>
                </c:pt>
                <c:pt idx="32">
                  <c:v>1920.4748952808827</c:v>
                </c:pt>
                <c:pt idx="33">
                  <c:v>1975.9760126184781</c:v>
                </c:pt>
                <c:pt idx="34">
                  <c:v>2027.4048761492861</c:v>
                </c:pt>
                <c:pt idx="35">
                  <c:v>2097.0922449301625</c:v>
                </c:pt>
                <c:pt idx="36">
                  <c:v>2167.1202022112425</c:v>
                </c:pt>
                <c:pt idx="37">
                  <c:v>2247.7064029986477</c:v>
                </c:pt>
                <c:pt idx="38">
                  <c:v>2321.2439026513957</c:v>
                </c:pt>
                <c:pt idx="39">
                  <c:v>2391.3903254977645</c:v>
                </c:pt>
                <c:pt idx="40">
                  <c:v>2439.2059892872776</c:v>
                </c:pt>
                <c:pt idx="41">
                  <c:v>2483.3640287485127</c:v>
                </c:pt>
                <c:pt idx="42">
                  <c:v>2533.5490038437929</c:v>
                </c:pt>
                <c:pt idx="43">
                  <c:v>2588.0727802677593</c:v>
                </c:pt>
                <c:pt idx="44">
                  <c:v>2644.7437450625771</c:v>
                </c:pt>
                <c:pt idx="45">
                  <c:v>2700.5262181177322</c:v>
                </c:pt>
                <c:pt idx="46">
                  <c:v>2745.8837214275122</c:v>
                </c:pt>
                <c:pt idx="47">
                  <c:v>2777.8249994683856</c:v>
                </c:pt>
                <c:pt idx="48">
                  <c:v>2812.3132871629587</c:v>
                </c:pt>
                <c:pt idx="49">
                  <c:v>2865.415476803465</c:v>
                </c:pt>
                <c:pt idx="50">
                  <c:v>2915.7929584423391</c:v>
                </c:pt>
                <c:pt idx="51">
                  <c:v>2964.763661493414</c:v>
                </c:pt>
                <c:pt idx="52">
                  <c:v>3003.6795996906394</c:v>
                </c:pt>
                <c:pt idx="53">
                  <c:v>3041.0851019304382</c:v>
                </c:pt>
                <c:pt idx="54">
                  <c:v>3071.8713407097503</c:v>
                </c:pt>
                <c:pt idx="55">
                  <c:v>3099.0888043347504</c:v>
                </c:pt>
                <c:pt idx="56">
                  <c:v>3137.4272229011949</c:v>
                </c:pt>
                <c:pt idx="57">
                  <c:v>3182.6218360587031</c:v>
                </c:pt>
                <c:pt idx="58">
                  <c:v>3222.8705118654225</c:v>
                </c:pt>
                <c:pt idx="59">
                  <c:v>3260.9868074969513</c:v>
                </c:pt>
                <c:pt idx="60">
                  <c:v>3291.5213069500255</c:v>
                </c:pt>
                <c:pt idx="61">
                  <c:v>3314.1334217244407</c:v>
                </c:pt>
                <c:pt idx="62">
                  <c:v>3334.3318006061058</c:v>
                </c:pt>
                <c:pt idx="63">
                  <c:v>3358.3803103596424</c:v>
                </c:pt>
                <c:pt idx="64">
                  <c:v>3383.139613504909</c:v>
                </c:pt>
                <c:pt idx="65">
                  <c:v>3410.3126525429261</c:v>
                </c:pt>
                <c:pt idx="66">
                  <c:v>3436.3750769063649</c:v>
                </c:pt>
                <c:pt idx="67">
                  <c:v>3458.9871916807801</c:v>
                </c:pt>
                <c:pt idx="68">
                  <c:v>3475.6464117994556</c:v>
                </c:pt>
                <c:pt idx="69">
                  <c:v>3491.6244549177227</c:v>
                </c:pt>
                <c:pt idx="70">
                  <c:v>3512.9630648652878</c:v>
                </c:pt>
                <c:pt idx="71">
                  <c:v>3534.9384272262782</c:v>
                </c:pt>
                <c:pt idx="72">
                  <c:v>3555.0183405426546</c:v>
                </c:pt>
                <c:pt idx="73">
                  <c:v>3573.4249277493332</c:v>
                </c:pt>
                <c:pt idx="74">
                  <c:v>3590.0101068897034</c:v>
                </c:pt>
                <c:pt idx="75">
                  <c:v>3601.8714716142003</c:v>
                </c:pt>
                <c:pt idx="76">
                  <c:v>3612.5481806858133</c:v>
                </c:pt>
                <c:pt idx="77">
                  <c:v>3628.8223877173014</c:v>
                </c:pt>
                <c:pt idx="78">
                  <c:v>3645.9702782927911</c:v>
                </c:pt>
                <c:pt idx="79">
                  <c:v>3663.7253048903835</c:v>
                </c:pt>
                <c:pt idx="80">
                  <c:v>3678.7852398776658</c:v>
                </c:pt>
                <c:pt idx="81">
                  <c:v>3694.3634617130847</c:v>
                </c:pt>
                <c:pt idx="82">
                  <c:v>3707.5427558514143</c:v>
                </c:pt>
                <c:pt idx="83">
                  <c:v>3719.715092684793</c:v>
                </c:pt>
                <c:pt idx="84">
                  <c:v>3735.1600407592628</c:v>
                </c:pt>
                <c:pt idx="85">
                  <c:v>3751.4786723777338</c:v>
                </c:pt>
                <c:pt idx="86">
                  <c:v>3766.4793745823722</c:v>
                </c:pt>
                <c:pt idx="87">
                  <c:v>3781.6873915262649</c:v>
                </c:pt>
                <c:pt idx="88">
                  <c:v>3796.2882724480551</c:v>
                </c:pt>
                <c:pt idx="89">
                  <c:v>3806.4615028671928</c:v>
                </c:pt>
                <c:pt idx="90">
                  <c:v>3815.9239398946006</c:v>
                </c:pt>
                <c:pt idx="91">
                  <c:v>3829.1920832068968</c:v>
                </c:pt>
                <c:pt idx="92">
                  <c:v>3842.3121445625825</c:v>
                </c:pt>
                <c:pt idx="93">
                  <c:v>3853.8329207868751</c:v>
                </c:pt>
                <c:pt idx="94">
                  <c:v>3864.5096298584881</c:v>
                </c:pt>
                <c:pt idx="95">
                  <c:v>3874.4459291470489</c:v>
                </c:pt>
                <c:pt idx="96">
                  <c:v>3884.0564481310671</c:v>
                </c:pt>
                <c:pt idx="97">
                  <c:v>3890.660903395893</c:v>
                </c:pt>
                <c:pt idx="98">
                  <c:v>3901.4708862284556</c:v>
                </c:pt>
                <c:pt idx="99">
                  <c:v>3910.6075429513203</c:v>
                </c:pt>
                <c:pt idx="100">
                  <c:v>3920.2476783266602</c:v>
                </c:pt>
                <c:pt idx="101">
                  <c:v>3929.1622121146092</c:v>
                </c:pt>
                <c:pt idx="102">
                  <c:v>3937.7361574023539</c:v>
                </c:pt>
                <c:pt idx="103">
                  <c:v>3943.6742438624328</c:v>
                </c:pt>
                <c:pt idx="104">
                  <c:v>3951.8927924543127</c:v>
                </c:pt>
                <c:pt idx="105">
                  <c:v>3962.3177621996883</c:v>
                </c:pt>
                <c:pt idx="106">
                  <c:v>3971.1582550093322</c:v>
                </c:pt>
                <c:pt idx="107">
                  <c:v>3981.420334602436</c:v>
                </c:pt>
                <c:pt idx="108">
                  <c:v>3992.0081945000829</c:v>
                </c:pt>
                <c:pt idx="109">
                  <c:v>4000.3748250485733</c:v>
                </c:pt>
                <c:pt idx="110">
                  <c:v>4006.9200475307548</c:v>
                </c:pt>
                <c:pt idx="111">
                  <c:v>4012.265806164392</c:v>
                </c:pt>
                <c:pt idx="112">
                  <c:v>4023.0165562143102</c:v>
                </c:pt>
                <c:pt idx="113">
                  <c:v>4033.1601702421258</c:v>
                </c:pt>
                <c:pt idx="114">
                  <c:v>4044.5920972924523</c:v>
                </c:pt>
                <c:pt idx="115">
                  <c:v>4055.0170670378279</c:v>
                </c:pt>
                <c:pt idx="116">
                  <c:v>4063.4429303689622</c:v>
                </c:pt>
                <c:pt idx="117">
                  <c:v>4070.7433708298572</c:v>
                </c:pt>
                <c:pt idx="118">
                  <c:v>4076.8591556378688</c:v>
                </c:pt>
                <c:pt idx="119">
                  <c:v>4088.602054797077</c:v>
                </c:pt>
                <c:pt idx="120">
                  <c:v>4099.7230097385218</c:v>
                </c:pt>
                <c:pt idx="121">
                  <c:v>4111.1697449845096</c:v>
                </c:pt>
                <c:pt idx="122">
                  <c:v>4121.9945360127331</c:v>
                </c:pt>
                <c:pt idx="123">
                  <c:v>4131.8716025186495</c:v>
                </c:pt>
                <c:pt idx="124">
                  <c:v>4138.1058528919493</c:v>
                </c:pt>
                <c:pt idx="125">
                  <c:v>4143.5996934821969</c:v>
                </c:pt>
                <c:pt idx="126">
                  <c:v>4144.63626717847</c:v>
                </c:pt>
                <c:pt idx="127">
                  <c:v>4155.9349204678474</c:v>
                </c:pt>
                <c:pt idx="128">
                  <c:v>4168.4626539970914</c:v>
                </c:pt>
                <c:pt idx="129">
                  <c:v>4181.493866178811</c:v>
                </c:pt>
                <c:pt idx="130">
                  <c:v>4192.9109850334762</c:v>
                </c:pt>
                <c:pt idx="131">
                  <c:v>4203.9134744096327</c:v>
                </c:pt>
                <c:pt idx="132">
                  <c:v>4217.6554799830819</c:v>
                </c:pt>
                <c:pt idx="133">
                  <c:v>4227.5769710759814</c:v>
                </c:pt>
                <c:pt idx="134">
                  <c:v>4240.7710734099719</c:v>
                </c:pt>
                <c:pt idx="135">
                  <c:v>4254.8388592879646</c:v>
                </c:pt>
                <c:pt idx="136">
                  <c:v>4267.7367977087342</c:v>
                </c:pt>
                <c:pt idx="137">
                  <c:v>4278.961410019806</c:v>
                </c:pt>
                <c:pt idx="138">
                  <c:v>4294.6877138118352</c:v>
                </c:pt>
                <c:pt idx="139">
                  <c:v>4306.7712014712479</c:v>
                </c:pt>
                <c:pt idx="140">
                  <c:v>4323.7710100901268</c:v>
                </c:pt>
                <c:pt idx="141">
                  <c:v>4338.7124795121208</c:v>
                </c:pt>
                <c:pt idx="142">
                  <c:v>4355.4309324134401</c:v>
                </c:pt>
                <c:pt idx="143">
                  <c:v>4376.7547341653444</c:v>
                </c:pt>
                <c:pt idx="144">
                  <c:v>4392.7031608922898</c:v>
                </c:pt>
                <c:pt idx="145">
                  <c:v>4408.1036843797765</c:v>
                </c:pt>
                <c:pt idx="146">
                  <c:v>4418.6619278861017</c:v>
                </c:pt>
                <c:pt idx="147">
                  <c:v>4434.7880529609793</c:v>
                </c:pt>
                <c:pt idx="148">
                  <c:v>4446.8123078377475</c:v>
                </c:pt>
                <c:pt idx="149">
                  <c:v>4464.3155951091021</c:v>
                </c:pt>
                <c:pt idx="150">
                  <c:v>4479.6124612269614</c:v>
                </c:pt>
                <c:pt idx="151">
                  <c:v>4498.6854172383873</c:v>
                </c:pt>
                <c:pt idx="152">
                  <c:v>4514.1007489215344</c:v>
                </c:pt>
                <c:pt idx="153">
                  <c:v>4528.4943151040698</c:v>
                </c:pt>
                <c:pt idx="154">
                  <c:v>4546.027218766747</c:v>
                </c:pt>
                <c:pt idx="155">
                  <c:v>4561.5462078195214</c:v>
                </c:pt>
                <c:pt idx="156">
                  <c:v>4584.084281615631</c:v>
                </c:pt>
                <c:pt idx="157">
                  <c:v>4602.9795392791239</c:v>
                </c:pt>
                <c:pt idx="158">
                  <c:v>4619.387020071561</c:v>
                </c:pt>
                <c:pt idx="159">
                  <c:v>4644.7830756302528</c:v>
                </c:pt>
                <c:pt idx="160">
                  <c:v>4665.6033987296814</c:v>
                </c:pt>
                <c:pt idx="161">
                  <c:v>4684.7800121107339</c:v>
                </c:pt>
                <c:pt idx="162">
                  <c:v>4707.1107711675895</c:v>
                </c:pt>
                <c:pt idx="163">
                  <c:v>4732.8029906395022</c:v>
                </c:pt>
                <c:pt idx="164">
                  <c:v>4761.5308902219285</c:v>
                </c:pt>
                <c:pt idx="165">
                  <c:v>4788.3781489554021</c:v>
                </c:pt>
                <c:pt idx="166">
                  <c:v>4832.6250375906038</c:v>
                </c:pt>
                <c:pt idx="167">
                  <c:v>4876.2795983993637</c:v>
                </c:pt>
                <c:pt idx="168">
                  <c:v>4912.7077597255338</c:v>
                </c:pt>
                <c:pt idx="169">
                  <c:v>4952.0827519882514</c:v>
                </c:pt>
                <c:pt idx="170">
                  <c:v>4995.3078751228404</c:v>
                </c:pt>
                <c:pt idx="171">
                  <c:v>5047.7140795672776</c:v>
                </c:pt>
                <c:pt idx="172">
                  <c:v>5099.4983397939504</c:v>
                </c:pt>
                <c:pt idx="173">
                  <c:v>5148.8096313452288</c:v>
                </c:pt>
                <c:pt idx="174">
                  <c:v>5187.6219121728273</c:v>
                </c:pt>
                <c:pt idx="175">
                  <c:v>5233.5717433090485</c:v>
                </c:pt>
                <c:pt idx="176">
                  <c:v>5292.6712521922782</c:v>
                </c:pt>
                <c:pt idx="177">
                  <c:v>5342.9450764615249</c:v>
                </c:pt>
                <c:pt idx="178">
                  <c:v>5406.9460981085604</c:v>
                </c:pt>
                <c:pt idx="179">
                  <c:v>5472.4279393217003</c:v>
                </c:pt>
                <c:pt idx="180">
                  <c:v>5530.1650942041133</c:v>
                </c:pt>
                <c:pt idx="181">
                  <c:v>5594.8472928515566</c:v>
                </c:pt>
                <c:pt idx="182">
                  <c:v>5667.7924646778629</c:v>
                </c:pt>
                <c:pt idx="183">
                  <c:v>5759.2774974717968</c:v>
                </c:pt>
                <c:pt idx="184">
                  <c:v>5857.5150674871675</c:v>
                </c:pt>
                <c:pt idx="185">
                  <c:v>5959.2917962655274</c:v>
                </c:pt>
                <c:pt idx="186">
                  <c:v>6048.7481062538982</c:v>
                </c:pt>
                <c:pt idx="187">
                  <c:v>6133.0363559565649</c:v>
                </c:pt>
                <c:pt idx="188">
                  <c:v>6192.9206992098298</c:v>
                </c:pt>
                <c:pt idx="189">
                  <c:v>6298.6956408166716</c:v>
                </c:pt>
                <c:pt idx="190">
                  <c:v>6403.9522955753773</c:v>
                </c:pt>
                <c:pt idx="191">
                  <c:v>6506.3361603758403</c:v>
                </c:pt>
                <c:pt idx="192">
                  <c:v>6609.5196677419999</c:v>
                </c:pt>
                <c:pt idx="193">
                  <c:v>6800.1159540953058</c:v>
                </c:pt>
                <c:pt idx="194">
                  <c:v>7140.1269346685522</c:v>
                </c:pt>
                <c:pt idx="195">
                  <c:v>7326.6065426280875</c:v>
                </c:pt>
                <c:pt idx="196">
                  <c:v>7541.9473239309991</c:v>
                </c:pt>
                <c:pt idx="197">
                  <c:v>7751.660990882714</c:v>
                </c:pt>
                <c:pt idx="198">
                  <c:v>8011.3967427774378</c:v>
                </c:pt>
                <c:pt idx="199">
                  <c:v>8216.6975674221612</c:v>
                </c:pt>
                <c:pt idx="200">
                  <c:v>8441.2638546219041</c:v>
                </c:pt>
                <c:pt idx="201">
                  <c:v>8631.8749491708713</c:v>
                </c:pt>
                <c:pt idx="202">
                  <c:v>8838.775058946987</c:v>
                </c:pt>
                <c:pt idx="203">
                  <c:v>9093.9498865781079</c:v>
                </c:pt>
                <c:pt idx="204">
                  <c:v>9386.0267377965538</c:v>
                </c:pt>
                <c:pt idx="205">
                  <c:v>9667.0566750518592</c:v>
                </c:pt>
                <c:pt idx="206">
                  <c:v>9898.5828142122919</c:v>
                </c:pt>
                <c:pt idx="207">
                  <c:v>10138.046146247045</c:v>
                </c:pt>
                <c:pt idx="208">
                  <c:v>10389.504116767244</c:v>
                </c:pt>
                <c:pt idx="209">
                  <c:v>10667.942619781867</c:v>
                </c:pt>
                <c:pt idx="210">
                  <c:v>10983.801433231949</c:v>
                </c:pt>
                <c:pt idx="211">
                  <c:v>11378.987750838249</c:v>
                </c:pt>
                <c:pt idx="212">
                  <c:v>11693.484210287515</c:v>
                </c:pt>
                <c:pt idx="213">
                  <c:v>11997.511275404424</c:v>
                </c:pt>
                <c:pt idx="214">
                  <c:v>12338.277473956383</c:v>
                </c:pt>
                <c:pt idx="215">
                  <c:v>12631.331666088457</c:v>
                </c:pt>
                <c:pt idx="216">
                  <c:v>12940.674873447681</c:v>
                </c:pt>
                <c:pt idx="217">
                  <c:v>13279.560431150687</c:v>
                </c:pt>
                <c:pt idx="218">
                  <c:v>13645.32286397849</c:v>
                </c:pt>
                <c:pt idx="219">
                  <c:v>13986.873896900486</c:v>
                </c:pt>
                <c:pt idx="220">
                  <c:v>14348.267912008281</c:v>
                </c:pt>
                <c:pt idx="221">
                  <c:v>14672.789519920076</c:v>
                </c:pt>
                <c:pt idx="222">
                  <c:v>15017.139301822008</c:v>
                </c:pt>
                <c:pt idx="223">
                  <c:v>15297.754609598804</c:v>
                </c:pt>
                <c:pt idx="224">
                  <c:v>15594.185070341597</c:v>
                </c:pt>
                <c:pt idx="225">
                  <c:v>15967.011012499719</c:v>
                </c:pt>
                <c:pt idx="226">
                  <c:v>16324.451239366015</c:v>
                </c:pt>
                <c:pt idx="227">
                  <c:v>16669.289691724764</c:v>
                </c:pt>
                <c:pt idx="228">
                  <c:v>17038.857830837456</c:v>
                </c:pt>
                <c:pt idx="229">
                  <c:v>17343.492031976468</c:v>
                </c:pt>
                <c:pt idx="230">
                  <c:v>17659.647009339773</c:v>
                </c:pt>
                <c:pt idx="231">
                  <c:v>17961.911899173017</c:v>
                </c:pt>
                <c:pt idx="232">
                  <c:v>18301.759989593993</c:v>
                </c:pt>
                <c:pt idx="233">
                  <c:v>18797.390298369159</c:v>
                </c:pt>
                <c:pt idx="234">
                  <c:v>19201.668848111338</c:v>
                </c:pt>
                <c:pt idx="235">
                  <c:v>19599.416983566996</c:v>
                </c:pt>
                <c:pt idx="236">
                  <c:v>19969.059163657992</c:v>
                </c:pt>
                <c:pt idx="237">
                  <c:v>20285.406647564891</c:v>
                </c:pt>
                <c:pt idx="238">
                  <c:v>20582.325778764498</c:v>
                </c:pt>
                <c:pt idx="239">
                  <c:v>20872.699687481923</c:v>
                </c:pt>
                <c:pt idx="240">
                  <c:v>21212.029491054764</c:v>
                </c:pt>
                <c:pt idx="241">
                  <c:v>21511.925069582241</c:v>
                </c:pt>
                <c:pt idx="242">
                  <c:v>21806.237958345504</c:v>
                </c:pt>
                <c:pt idx="243">
                  <c:v>22082.588505771921</c:v>
                </c:pt>
                <c:pt idx="244">
                  <c:v>22311.375128735061</c:v>
                </c:pt>
                <c:pt idx="245">
                  <c:v>22478.692931509206</c:v>
                </c:pt>
                <c:pt idx="246">
                  <c:v>22748.394599083811</c:v>
                </c:pt>
                <c:pt idx="247">
                  <c:v>23008.352473913452</c:v>
                </c:pt>
                <c:pt idx="248">
                  <c:v>23226.610469761588</c:v>
                </c:pt>
                <c:pt idx="249">
                  <c:v>23461.63134309803</c:v>
                </c:pt>
                <c:pt idx="250">
                  <c:v>23641.624961358029</c:v>
                </c:pt>
                <c:pt idx="251">
                  <c:v>23824.210013858708</c:v>
                </c:pt>
                <c:pt idx="252">
                  <c:v>24023.069273390876</c:v>
                </c:pt>
                <c:pt idx="253">
                  <c:v>24262.517797229968</c:v>
                </c:pt>
                <c:pt idx="254">
                  <c:v>24482.834132274991</c:v>
                </c:pt>
                <c:pt idx="255">
                  <c:v>24724.178105158699</c:v>
                </c:pt>
                <c:pt idx="256">
                  <c:v>24954.28265753567</c:v>
                </c:pt>
                <c:pt idx="257">
                  <c:v>25210.094237580215</c:v>
                </c:pt>
                <c:pt idx="258">
                  <c:v>25428.041261319471</c:v>
                </c:pt>
                <c:pt idx="259">
                  <c:v>25609.90071223276</c:v>
                </c:pt>
                <c:pt idx="260">
                  <c:v>25791.760163146049</c:v>
                </c:pt>
                <c:pt idx="261">
                  <c:v>26102.199176984188</c:v>
                </c:pt>
                <c:pt idx="262">
                  <c:v>26423.12239335035</c:v>
                </c:pt>
                <c:pt idx="263">
                  <c:v>26741.51340825847</c:v>
                </c:pt>
                <c:pt idx="264">
                  <c:v>27014.680193617762</c:v>
                </c:pt>
                <c:pt idx="265">
                  <c:v>27314.73866229751</c:v>
                </c:pt>
                <c:pt idx="266">
                  <c:v>27587.949872243786</c:v>
                </c:pt>
                <c:pt idx="267">
                  <c:v>27960.538883271329</c:v>
                </c:pt>
                <c:pt idx="268">
                  <c:v>28333.127894298872</c:v>
                </c:pt>
                <c:pt idx="269">
                  <c:v>28755.265128008272</c:v>
                </c:pt>
                <c:pt idx="270">
                  <c:v>29155.856437030852</c:v>
                </c:pt>
                <c:pt idx="271">
                  <c:v>29687.885290740865</c:v>
                </c:pt>
                <c:pt idx="272">
                  <c:v>30181.945930775961</c:v>
                </c:pt>
                <c:pt idx="273">
                  <c:v>30726.931955689386</c:v>
                </c:pt>
                <c:pt idx="274">
                  <c:v>31307.961128841795</c:v>
                </c:pt>
                <c:pt idx="275">
                  <c:v>31886.013854666333</c:v>
                </c:pt>
                <c:pt idx="276">
                  <c:v>32370.612057674021</c:v>
                </c:pt>
                <c:pt idx="277">
                  <c:v>32370.612057674021</c:v>
                </c:pt>
                <c:pt idx="278">
                  <c:v>32884.352789742647</c:v>
                </c:pt>
                <c:pt idx="279">
                  <c:v>33497.189967174978</c:v>
                </c:pt>
                <c:pt idx="280">
                  <c:v>34284.023443624588</c:v>
                </c:pt>
                <c:pt idx="281">
                  <c:v>35024.773815177025</c:v>
                </c:pt>
                <c:pt idx="282">
                  <c:v>35852.433487064132</c:v>
                </c:pt>
                <c:pt idx="283">
                  <c:v>36641.488192862897</c:v>
                </c:pt>
                <c:pt idx="284">
                  <c:v>37496.276479201042</c:v>
                </c:pt>
                <c:pt idx="285">
                  <c:v>38310.57915860189</c:v>
                </c:pt>
                <c:pt idx="286">
                  <c:v>39181.06413234074</c:v>
                </c:pt>
                <c:pt idx="287">
                  <c:v>40083.120179228936</c:v>
                </c:pt>
                <c:pt idx="288">
                  <c:v>41005.996549216565</c:v>
                </c:pt>
                <c:pt idx="289">
                  <c:v>41785.174188509416</c:v>
                </c:pt>
                <c:pt idx="290">
                  <c:v>42792.916327830491</c:v>
                </c:pt>
                <c:pt idx="291">
                  <c:v>43680.475151166524</c:v>
                </c:pt>
                <c:pt idx="292">
                  <c:v>44494.03742078432</c:v>
                </c:pt>
                <c:pt idx="293">
                  <c:v>45177.717006259089</c:v>
                </c:pt>
                <c:pt idx="294">
                  <c:v>45851.978579293434</c:v>
                </c:pt>
                <c:pt idx="295">
                  <c:v>46526.24015232778</c:v>
                </c:pt>
                <c:pt idx="296">
                  <c:v>47247.132733498758</c:v>
                </c:pt>
                <c:pt idx="297">
                  <c:v>48072.852531754266</c:v>
                </c:pt>
                <c:pt idx="298">
                  <c:v>48685.052956773172</c:v>
                </c:pt>
                <c:pt idx="299">
                  <c:v>49256.619692898174</c:v>
                </c:pt>
                <c:pt idx="300">
                  <c:v>49812.445317035483</c:v>
                </c:pt>
                <c:pt idx="301">
                  <c:v>50306.37268330963</c:v>
                </c:pt>
                <c:pt idx="302">
                  <c:v>50882.485535502572</c:v>
                </c:pt>
                <c:pt idx="303">
                  <c:v>51443.597685490873</c:v>
                </c:pt>
                <c:pt idx="304">
                  <c:v>52039.79045100019</c:v>
                </c:pt>
                <c:pt idx="305">
                  <c:v>52536.635031819562</c:v>
                </c:pt>
                <c:pt idx="306">
                  <c:v>52980.940134433549</c:v>
                </c:pt>
                <c:pt idx="307">
                  <c:v>53309.608037130434</c:v>
                </c:pt>
                <c:pt idx="308">
                  <c:v>53607.075071569503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9-4160-AFED-91EBF12D64DD}"/>
            </c:ext>
          </c:extLst>
        </c:ser>
        <c:ser>
          <c:idx val="2"/>
          <c:order val="2"/>
          <c:tx>
            <c:strRef>
              <c:f>Calculations!$D$2</c:f>
              <c:strCache>
                <c:ptCount val="1"/>
                <c:pt idx="0">
                  <c:v>Belgium Cases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Calculations!$A$27:$A$335</c:f>
              <c:numCache>
                <c:formatCode>d\ mmm\ yy</c:formatCode>
                <c:ptCount val="309"/>
                <c:pt idx="0">
                  <c:v>43921</c:v>
                </c:pt>
                <c:pt idx="1">
                  <c:v>43922</c:v>
                </c:pt>
                <c:pt idx="2">
                  <c:v>43923</c:v>
                </c:pt>
                <c:pt idx="3">
                  <c:v>43924</c:v>
                </c:pt>
                <c:pt idx="4">
                  <c:v>43925</c:v>
                </c:pt>
                <c:pt idx="5">
                  <c:v>43926</c:v>
                </c:pt>
                <c:pt idx="6">
                  <c:v>43927</c:v>
                </c:pt>
                <c:pt idx="7">
                  <c:v>43928</c:v>
                </c:pt>
                <c:pt idx="8">
                  <c:v>43929</c:v>
                </c:pt>
                <c:pt idx="9">
                  <c:v>43930</c:v>
                </c:pt>
                <c:pt idx="10">
                  <c:v>43931</c:v>
                </c:pt>
                <c:pt idx="11">
                  <c:v>43932</c:v>
                </c:pt>
                <c:pt idx="12">
                  <c:v>43933</c:v>
                </c:pt>
                <c:pt idx="13">
                  <c:v>43934</c:v>
                </c:pt>
                <c:pt idx="14">
                  <c:v>43935</c:v>
                </c:pt>
                <c:pt idx="15">
                  <c:v>43936</c:v>
                </c:pt>
                <c:pt idx="16">
                  <c:v>43937</c:v>
                </c:pt>
                <c:pt idx="17">
                  <c:v>43938</c:v>
                </c:pt>
                <c:pt idx="18">
                  <c:v>43939</c:v>
                </c:pt>
                <c:pt idx="19">
                  <c:v>43940</c:v>
                </c:pt>
                <c:pt idx="20">
                  <c:v>43941</c:v>
                </c:pt>
                <c:pt idx="21">
                  <c:v>43942</c:v>
                </c:pt>
                <c:pt idx="22">
                  <c:v>43943</c:v>
                </c:pt>
                <c:pt idx="23">
                  <c:v>43944</c:v>
                </c:pt>
                <c:pt idx="24">
                  <c:v>43945</c:v>
                </c:pt>
                <c:pt idx="25">
                  <c:v>43946</c:v>
                </c:pt>
                <c:pt idx="26">
                  <c:v>43947</c:v>
                </c:pt>
                <c:pt idx="27">
                  <c:v>43948</c:v>
                </c:pt>
                <c:pt idx="28">
                  <c:v>43949</c:v>
                </c:pt>
                <c:pt idx="29">
                  <c:v>43950</c:v>
                </c:pt>
                <c:pt idx="30">
                  <c:v>43951</c:v>
                </c:pt>
                <c:pt idx="31">
                  <c:v>43952</c:v>
                </c:pt>
                <c:pt idx="32">
                  <c:v>43953</c:v>
                </c:pt>
                <c:pt idx="33">
                  <c:v>43954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43960</c:v>
                </c:pt>
                <c:pt idx="40">
                  <c:v>43961</c:v>
                </c:pt>
                <c:pt idx="41">
                  <c:v>43962</c:v>
                </c:pt>
                <c:pt idx="42">
                  <c:v>43963</c:v>
                </c:pt>
                <c:pt idx="43">
                  <c:v>43964</c:v>
                </c:pt>
                <c:pt idx="44">
                  <c:v>43965</c:v>
                </c:pt>
                <c:pt idx="45">
                  <c:v>43966</c:v>
                </c:pt>
                <c:pt idx="46">
                  <c:v>43967</c:v>
                </c:pt>
                <c:pt idx="47">
                  <c:v>43968</c:v>
                </c:pt>
                <c:pt idx="48">
                  <c:v>43969</c:v>
                </c:pt>
                <c:pt idx="49">
                  <c:v>43970</c:v>
                </c:pt>
                <c:pt idx="50">
                  <c:v>43971</c:v>
                </c:pt>
                <c:pt idx="51">
                  <c:v>43972</c:v>
                </c:pt>
                <c:pt idx="52">
                  <c:v>43973</c:v>
                </c:pt>
                <c:pt idx="53">
                  <c:v>43974</c:v>
                </c:pt>
                <c:pt idx="54">
                  <c:v>43975</c:v>
                </c:pt>
                <c:pt idx="55">
                  <c:v>43976</c:v>
                </c:pt>
                <c:pt idx="56">
                  <c:v>43977</c:v>
                </c:pt>
                <c:pt idx="57">
                  <c:v>43978</c:v>
                </c:pt>
                <c:pt idx="58">
                  <c:v>43979</c:v>
                </c:pt>
                <c:pt idx="59">
                  <c:v>43980</c:v>
                </c:pt>
                <c:pt idx="60">
                  <c:v>43981</c:v>
                </c:pt>
                <c:pt idx="61">
                  <c:v>43982</c:v>
                </c:pt>
                <c:pt idx="62">
                  <c:v>43983</c:v>
                </c:pt>
                <c:pt idx="63">
                  <c:v>43984</c:v>
                </c:pt>
                <c:pt idx="64">
                  <c:v>43985</c:v>
                </c:pt>
                <c:pt idx="65">
                  <c:v>43986</c:v>
                </c:pt>
                <c:pt idx="66">
                  <c:v>43987</c:v>
                </c:pt>
                <c:pt idx="67">
                  <c:v>43988</c:v>
                </c:pt>
                <c:pt idx="68">
                  <c:v>43989</c:v>
                </c:pt>
                <c:pt idx="69">
                  <c:v>43990</c:v>
                </c:pt>
                <c:pt idx="70">
                  <c:v>43991</c:v>
                </c:pt>
                <c:pt idx="71">
                  <c:v>43992</c:v>
                </c:pt>
                <c:pt idx="72">
                  <c:v>43993</c:v>
                </c:pt>
                <c:pt idx="73">
                  <c:v>43994</c:v>
                </c:pt>
                <c:pt idx="74">
                  <c:v>43995</c:v>
                </c:pt>
                <c:pt idx="75">
                  <c:v>43996</c:v>
                </c:pt>
                <c:pt idx="76">
                  <c:v>43997</c:v>
                </c:pt>
                <c:pt idx="77">
                  <c:v>43998</c:v>
                </c:pt>
                <c:pt idx="78">
                  <c:v>43999</c:v>
                </c:pt>
                <c:pt idx="79">
                  <c:v>44000</c:v>
                </c:pt>
                <c:pt idx="80">
                  <c:v>44001</c:v>
                </c:pt>
                <c:pt idx="81">
                  <c:v>44002</c:v>
                </c:pt>
                <c:pt idx="82">
                  <c:v>44003</c:v>
                </c:pt>
                <c:pt idx="83">
                  <c:v>44004</c:v>
                </c:pt>
                <c:pt idx="84">
                  <c:v>44005</c:v>
                </c:pt>
                <c:pt idx="85">
                  <c:v>44006</c:v>
                </c:pt>
                <c:pt idx="86">
                  <c:v>44007</c:v>
                </c:pt>
                <c:pt idx="87">
                  <c:v>44008</c:v>
                </c:pt>
                <c:pt idx="88">
                  <c:v>44009</c:v>
                </c:pt>
                <c:pt idx="89">
                  <c:v>44010</c:v>
                </c:pt>
                <c:pt idx="90">
                  <c:v>44011</c:v>
                </c:pt>
                <c:pt idx="91">
                  <c:v>44012</c:v>
                </c:pt>
                <c:pt idx="92">
                  <c:v>44013</c:v>
                </c:pt>
                <c:pt idx="93">
                  <c:v>44014</c:v>
                </c:pt>
                <c:pt idx="94">
                  <c:v>44015</c:v>
                </c:pt>
                <c:pt idx="95">
                  <c:v>44016</c:v>
                </c:pt>
                <c:pt idx="96">
                  <c:v>44017</c:v>
                </c:pt>
                <c:pt idx="97">
                  <c:v>44018</c:v>
                </c:pt>
                <c:pt idx="98">
                  <c:v>44019</c:v>
                </c:pt>
                <c:pt idx="99">
                  <c:v>44020</c:v>
                </c:pt>
                <c:pt idx="100">
                  <c:v>44021</c:v>
                </c:pt>
                <c:pt idx="101">
                  <c:v>44022</c:v>
                </c:pt>
                <c:pt idx="102">
                  <c:v>44023</c:v>
                </c:pt>
                <c:pt idx="103">
                  <c:v>44024</c:v>
                </c:pt>
                <c:pt idx="104">
                  <c:v>44025</c:v>
                </c:pt>
                <c:pt idx="105">
                  <c:v>44026</c:v>
                </c:pt>
                <c:pt idx="106">
                  <c:v>44027</c:v>
                </c:pt>
                <c:pt idx="107">
                  <c:v>44028</c:v>
                </c:pt>
                <c:pt idx="108">
                  <c:v>44029</c:v>
                </c:pt>
                <c:pt idx="109">
                  <c:v>44030</c:v>
                </c:pt>
                <c:pt idx="110">
                  <c:v>44031</c:v>
                </c:pt>
                <c:pt idx="111">
                  <c:v>44032</c:v>
                </c:pt>
                <c:pt idx="112">
                  <c:v>44033</c:v>
                </c:pt>
                <c:pt idx="113">
                  <c:v>44034</c:v>
                </c:pt>
                <c:pt idx="114">
                  <c:v>44035</c:v>
                </c:pt>
                <c:pt idx="115">
                  <c:v>44036</c:v>
                </c:pt>
                <c:pt idx="116">
                  <c:v>44037</c:v>
                </c:pt>
                <c:pt idx="117">
                  <c:v>44038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44044</c:v>
                </c:pt>
                <c:pt idx="124">
                  <c:v>44045</c:v>
                </c:pt>
                <c:pt idx="125">
                  <c:v>44046</c:v>
                </c:pt>
                <c:pt idx="126">
                  <c:v>44047</c:v>
                </c:pt>
                <c:pt idx="127">
                  <c:v>44048</c:v>
                </c:pt>
                <c:pt idx="128">
                  <c:v>44049</c:v>
                </c:pt>
                <c:pt idx="129">
                  <c:v>44050</c:v>
                </c:pt>
                <c:pt idx="130">
                  <c:v>44051</c:v>
                </c:pt>
                <c:pt idx="131">
                  <c:v>44052</c:v>
                </c:pt>
                <c:pt idx="132">
                  <c:v>44053</c:v>
                </c:pt>
                <c:pt idx="133">
                  <c:v>44054</c:v>
                </c:pt>
                <c:pt idx="134">
                  <c:v>44055</c:v>
                </c:pt>
                <c:pt idx="135">
                  <c:v>44056</c:v>
                </c:pt>
                <c:pt idx="136">
                  <c:v>44057</c:v>
                </c:pt>
                <c:pt idx="137">
                  <c:v>44058</c:v>
                </c:pt>
                <c:pt idx="138">
                  <c:v>44059</c:v>
                </c:pt>
                <c:pt idx="139">
                  <c:v>44060</c:v>
                </c:pt>
                <c:pt idx="140">
                  <c:v>44061</c:v>
                </c:pt>
                <c:pt idx="141">
                  <c:v>44062</c:v>
                </c:pt>
                <c:pt idx="142">
                  <c:v>44063</c:v>
                </c:pt>
                <c:pt idx="143">
                  <c:v>44064</c:v>
                </c:pt>
                <c:pt idx="144">
                  <c:v>44065</c:v>
                </c:pt>
                <c:pt idx="145">
                  <c:v>44066</c:v>
                </c:pt>
                <c:pt idx="146">
                  <c:v>44067</c:v>
                </c:pt>
                <c:pt idx="147">
                  <c:v>44068</c:v>
                </c:pt>
                <c:pt idx="148">
                  <c:v>44069</c:v>
                </c:pt>
                <c:pt idx="149">
                  <c:v>44070</c:v>
                </c:pt>
                <c:pt idx="150">
                  <c:v>44071</c:v>
                </c:pt>
                <c:pt idx="151">
                  <c:v>44072</c:v>
                </c:pt>
                <c:pt idx="152">
                  <c:v>44073</c:v>
                </c:pt>
                <c:pt idx="153">
                  <c:v>44074</c:v>
                </c:pt>
                <c:pt idx="154">
                  <c:v>44075</c:v>
                </c:pt>
                <c:pt idx="155">
                  <c:v>44076</c:v>
                </c:pt>
                <c:pt idx="156">
                  <c:v>44077</c:v>
                </c:pt>
                <c:pt idx="157">
                  <c:v>44078</c:v>
                </c:pt>
                <c:pt idx="158">
                  <c:v>44079</c:v>
                </c:pt>
                <c:pt idx="159">
                  <c:v>44080</c:v>
                </c:pt>
                <c:pt idx="160">
                  <c:v>44081</c:v>
                </c:pt>
                <c:pt idx="161">
                  <c:v>44082</c:v>
                </c:pt>
                <c:pt idx="162">
                  <c:v>44083</c:v>
                </c:pt>
                <c:pt idx="163">
                  <c:v>44084</c:v>
                </c:pt>
                <c:pt idx="164">
                  <c:v>44085</c:v>
                </c:pt>
                <c:pt idx="165">
                  <c:v>44086</c:v>
                </c:pt>
                <c:pt idx="166">
                  <c:v>44087</c:v>
                </c:pt>
                <c:pt idx="167">
                  <c:v>44088</c:v>
                </c:pt>
                <c:pt idx="168">
                  <c:v>44089</c:v>
                </c:pt>
                <c:pt idx="169">
                  <c:v>44090</c:v>
                </c:pt>
                <c:pt idx="170">
                  <c:v>44091</c:v>
                </c:pt>
                <c:pt idx="171">
                  <c:v>44092</c:v>
                </c:pt>
                <c:pt idx="172">
                  <c:v>44093</c:v>
                </c:pt>
                <c:pt idx="173">
                  <c:v>44094</c:v>
                </c:pt>
                <c:pt idx="174">
                  <c:v>44095</c:v>
                </c:pt>
                <c:pt idx="175">
                  <c:v>44096</c:v>
                </c:pt>
                <c:pt idx="176">
                  <c:v>44097</c:v>
                </c:pt>
                <c:pt idx="177">
                  <c:v>44098</c:v>
                </c:pt>
                <c:pt idx="178">
                  <c:v>44099</c:v>
                </c:pt>
                <c:pt idx="179">
                  <c:v>44100</c:v>
                </c:pt>
                <c:pt idx="180">
                  <c:v>44101</c:v>
                </c:pt>
                <c:pt idx="181">
                  <c:v>44102</c:v>
                </c:pt>
                <c:pt idx="182">
                  <c:v>44103</c:v>
                </c:pt>
                <c:pt idx="183">
                  <c:v>44104</c:v>
                </c:pt>
                <c:pt idx="184">
                  <c:v>44105</c:v>
                </c:pt>
                <c:pt idx="185">
                  <c:v>44106</c:v>
                </c:pt>
                <c:pt idx="186">
                  <c:v>44107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44113</c:v>
                </c:pt>
                <c:pt idx="193">
                  <c:v>44114</c:v>
                </c:pt>
                <c:pt idx="194">
                  <c:v>44115</c:v>
                </c:pt>
                <c:pt idx="195">
                  <c:v>44116</c:v>
                </c:pt>
                <c:pt idx="196">
                  <c:v>44117</c:v>
                </c:pt>
                <c:pt idx="197">
                  <c:v>44118</c:v>
                </c:pt>
                <c:pt idx="198">
                  <c:v>44119</c:v>
                </c:pt>
                <c:pt idx="199">
                  <c:v>44120</c:v>
                </c:pt>
                <c:pt idx="200">
                  <c:v>44121</c:v>
                </c:pt>
                <c:pt idx="201">
                  <c:v>44122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44128</c:v>
                </c:pt>
                <c:pt idx="208">
                  <c:v>44129</c:v>
                </c:pt>
                <c:pt idx="209">
                  <c:v>44130</c:v>
                </c:pt>
                <c:pt idx="210">
                  <c:v>44131</c:v>
                </c:pt>
                <c:pt idx="211">
                  <c:v>44132</c:v>
                </c:pt>
                <c:pt idx="212">
                  <c:v>44133</c:v>
                </c:pt>
                <c:pt idx="213">
                  <c:v>44134</c:v>
                </c:pt>
                <c:pt idx="214">
                  <c:v>44135</c:v>
                </c:pt>
                <c:pt idx="215">
                  <c:v>44136</c:v>
                </c:pt>
                <c:pt idx="216">
                  <c:v>44137</c:v>
                </c:pt>
                <c:pt idx="217">
                  <c:v>44138</c:v>
                </c:pt>
                <c:pt idx="218">
                  <c:v>44139</c:v>
                </c:pt>
                <c:pt idx="219">
                  <c:v>44140</c:v>
                </c:pt>
                <c:pt idx="220">
                  <c:v>44141</c:v>
                </c:pt>
                <c:pt idx="221">
                  <c:v>44142</c:v>
                </c:pt>
                <c:pt idx="222">
                  <c:v>44143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44149</c:v>
                </c:pt>
                <c:pt idx="229">
                  <c:v>44150</c:v>
                </c:pt>
                <c:pt idx="230">
                  <c:v>44151</c:v>
                </c:pt>
                <c:pt idx="231">
                  <c:v>44152</c:v>
                </c:pt>
                <c:pt idx="232">
                  <c:v>44153</c:v>
                </c:pt>
                <c:pt idx="233">
                  <c:v>44154</c:v>
                </c:pt>
                <c:pt idx="234">
                  <c:v>44155</c:v>
                </c:pt>
                <c:pt idx="235">
                  <c:v>44156</c:v>
                </c:pt>
                <c:pt idx="236">
                  <c:v>44157</c:v>
                </c:pt>
                <c:pt idx="237">
                  <c:v>44158</c:v>
                </c:pt>
                <c:pt idx="238">
                  <c:v>44159</c:v>
                </c:pt>
                <c:pt idx="239">
                  <c:v>44160</c:v>
                </c:pt>
                <c:pt idx="240">
                  <c:v>44161</c:v>
                </c:pt>
                <c:pt idx="241">
                  <c:v>44162</c:v>
                </c:pt>
                <c:pt idx="242">
                  <c:v>44163</c:v>
                </c:pt>
                <c:pt idx="243">
                  <c:v>44164</c:v>
                </c:pt>
                <c:pt idx="244">
                  <c:v>44165</c:v>
                </c:pt>
                <c:pt idx="245">
                  <c:v>44166</c:v>
                </c:pt>
                <c:pt idx="246">
                  <c:v>44167</c:v>
                </c:pt>
                <c:pt idx="247">
                  <c:v>44168</c:v>
                </c:pt>
                <c:pt idx="248">
                  <c:v>44169</c:v>
                </c:pt>
                <c:pt idx="249">
                  <c:v>44170</c:v>
                </c:pt>
                <c:pt idx="250">
                  <c:v>44171</c:v>
                </c:pt>
                <c:pt idx="251">
                  <c:v>44172</c:v>
                </c:pt>
                <c:pt idx="252">
                  <c:v>44173</c:v>
                </c:pt>
                <c:pt idx="253">
                  <c:v>44174</c:v>
                </c:pt>
                <c:pt idx="254">
                  <c:v>44175</c:v>
                </c:pt>
                <c:pt idx="255">
                  <c:v>44176</c:v>
                </c:pt>
                <c:pt idx="256">
                  <c:v>44177</c:v>
                </c:pt>
                <c:pt idx="257">
                  <c:v>44178</c:v>
                </c:pt>
                <c:pt idx="258">
                  <c:v>44179</c:v>
                </c:pt>
                <c:pt idx="259">
                  <c:v>44180</c:v>
                </c:pt>
                <c:pt idx="260">
                  <c:v>44181</c:v>
                </c:pt>
                <c:pt idx="261">
                  <c:v>44182</c:v>
                </c:pt>
                <c:pt idx="262">
                  <c:v>44183</c:v>
                </c:pt>
                <c:pt idx="263">
                  <c:v>44184</c:v>
                </c:pt>
                <c:pt idx="264">
                  <c:v>44185</c:v>
                </c:pt>
                <c:pt idx="265">
                  <c:v>44186</c:v>
                </c:pt>
                <c:pt idx="266">
                  <c:v>44187</c:v>
                </c:pt>
                <c:pt idx="267">
                  <c:v>44188</c:v>
                </c:pt>
                <c:pt idx="268">
                  <c:v>44189</c:v>
                </c:pt>
                <c:pt idx="269">
                  <c:v>44190</c:v>
                </c:pt>
                <c:pt idx="270">
                  <c:v>44191</c:v>
                </c:pt>
                <c:pt idx="271">
                  <c:v>44192</c:v>
                </c:pt>
                <c:pt idx="272">
                  <c:v>44193</c:v>
                </c:pt>
                <c:pt idx="273">
                  <c:v>44194</c:v>
                </c:pt>
                <c:pt idx="274">
                  <c:v>44195</c:v>
                </c:pt>
                <c:pt idx="275">
                  <c:v>44196</c:v>
                </c:pt>
                <c:pt idx="276">
                  <c:v>44197</c:v>
                </c:pt>
                <c:pt idx="277">
                  <c:v>44198</c:v>
                </c:pt>
                <c:pt idx="278">
                  <c:v>44199</c:v>
                </c:pt>
                <c:pt idx="279">
                  <c:v>44200</c:v>
                </c:pt>
                <c:pt idx="280">
                  <c:v>44201</c:v>
                </c:pt>
                <c:pt idx="281">
                  <c:v>44202</c:v>
                </c:pt>
                <c:pt idx="282">
                  <c:v>44203</c:v>
                </c:pt>
                <c:pt idx="283">
                  <c:v>44204</c:v>
                </c:pt>
                <c:pt idx="284">
                  <c:v>44205</c:v>
                </c:pt>
                <c:pt idx="285">
                  <c:v>44206</c:v>
                </c:pt>
                <c:pt idx="286">
                  <c:v>44207</c:v>
                </c:pt>
                <c:pt idx="287">
                  <c:v>44208</c:v>
                </c:pt>
                <c:pt idx="288">
                  <c:v>44209</c:v>
                </c:pt>
                <c:pt idx="289">
                  <c:v>44210</c:v>
                </c:pt>
                <c:pt idx="290">
                  <c:v>44211</c:v>
                </c:pt>
                <c:pt idx="291">
                  <c:v>44212</c:v>
                </c:pt>
                <c:pt idx="292">
                  <c:v>44213</c:v>
                </c:pt>
                <c:pt idx="293">
                  <c:v>44214</c:v>
                </c:pt>
                <c:pt idx="294">
                  <c:v>44215</c:v>
                </c:pt>
                <c:pt idx="295">
                  <c:v>44216</c:v>
                </c:pt>
                <c:pt idx="296">
                  <c:v>44217</c:v>
                </c:pt>
                <c:pt idx="297">
                  <c:v>44218</c:v>
                </c:pt>
                <c:pt idx="298">
                  <c:v>44219</c:v>
                </c:pt>
                <c:pt idx="299">
                  <c:v>44220</c:v>
                </c:pt>
                <c:pt idx="300">
                  <c:v>44221</c:v>
                </c:pt>
                <c:pt idx="301">
                  <c:v>44222</c:v>
                </c:pt>
                <c:pt idx="302">
                  <c:v>44223</c:v>
                </c:pt>
                <c:pt idx="303">
                  <c:v>44224</c:v>
                </c:pt>
                <c:pt idx="304">
                  <c:v>44225</c:v>
                </c:pt>
                <c:pt idx="305">
                  <c:v>44226</c:v>
                </c:pt>
                <c:pt idx="306">
                  <c:v>44227</c:v>
                </c:pt>
                <c:pt idx="307">
                  <c:v>44228</c:v>
                </c:pt>
                <c:pt idx="308">
                  <c:v>44229</c:v>
                </c:pt>
              </c:numCache>
            </c:numRef>
          </c:cat>
          <c:val>
            <c:numRef>
              <c:f>Calculations!$D$27:$D$335</c:f>
              <c:numCache>
                <c:formatCode>0.00</c:formatCode>
                <c:ptCount val="309"/>
                <c:pt idx="0">
                  <c:v>103.55889008441393</c:v>
                </c:pt>
                <c:pt idx="1">
                  <c:v>103.90553072067975</c:v>
                </c:pt>
                <c:pt idx="2">
                  <c:v>118.1177968075784</c:v>
                </c:pt>
                <c:pt idx="3">
                  <c:v>131.72344178101187</c:v>
                </c:pt>
                <c:pt idx="4">
                  <c:v>73.227834411154618</c:v>
                </c:pt>
                <c:pt idx="5">
                  <c:v>132.50338321260995</c:v>
                </c:pt>
                <c:pt idx="6">
                  <c:v>283.20539982917546</c:v>
                </c:pt>
                <c:pt idx="7">
                  <c:v>428.96778737895306</c:v>
                </c:pt>
                <c:pt idx="8">
                  <c:v>560.4312486827655</c:v>
                </c:pt>
                <c:pt idx="9">
                  <c:v>688.51496378298623</c:v>
                </c:pt>
                <c:pt idx="10">
                  <c:v>835.31727324156122</c:v>
                </c:pt>
                <c:pt idx="11">
                  <c:v>915.30460005989937</c:v>
                </c:pt>
                <c:pt idx="12">
                  <c:v>973.10692615722496</c:v>
                </c:pt>
                <c:pt idx="13">
                  <c:v>1140.7943339508156</c:v>
                </c:pt>
                <c:pt idx="14">
                  <c:v>1272.0844749364951</c:v>
                </c:pt>
                <c:pt idx="15">
                  <c:v>1410.5674091246906</c:v>
                </c:pt>
                <c:pt idx="16">
                  <c:v>1604.5995052744838</c:v>
                </c:pt>
                <c:pt idx="17">
                  <c:v>1807.0376368537231</c:v>
                </c:pt>
                <c:pt idx="18">
                  <c:v>1896.3842608512384</c:v>
                </c:pt>
                <c:pt idx="19">
                  <c:v>1941.7941842020609</c:v>
                </c:pt>
                <c:pt idx="20">
                  <c:v>1988.4173497798138</c:v>
                </c:pt>
                <c:pt idx="21">
                  <c:v>2123.6071979234839</c:v>
                </c:pt>
                <c:pt idx="22">
                  <c:v>2265.1232376790053</c:v>
                </c:pt>
                <c:pt idx="23">
                  <c:v>2410.2790041153175</c:v>
                </c:pt>
                <c:pt idx="24">
                  <c:v>2531.1699260130226</c:v>
                </c:pt>
                <c:pt idx="25">
                  <c:v>2593.7385608590034</c:v>
                </c:pt>
                <c:pt idx="26">
                  <c:v>2632.2156714845096</c:v>
                </c:pt>
                <c:pt idx="27">
                  <c:v>2742.9673547714392</c:v>
                </c:pt>
                <c:pt idx="28">
                  <c:v>2853.0257567858371</c:v>
                </c:pt>
                <c:pt idx="29">
                  <c:v>2920.4473605395392</c:v>
                </c:pt>
                <c:pt idx="30">
                  <c:v>3005.0276757883994</c:v>
                </c:pt>
                <c:pt idx="31">
                  <c:v>3075.3090647912945</c:v>
                </c:pt>
                <c:pt idx="32">
                  <c:v>3108.9332065090794</c:v>
                </c:pt>
                <c:pt idx="33">
                  <c:v>3126.6985391177027</c:v>
                </c:pt>
                <c:pt idx="34">
                  <c:v>3192.1269592128765</c:v>
                </c:pt>
                <c:pt idx="35">
                  <c:v>3241.4365897216894</c:v>
                </c:pt>
                <c:pt idx="36">
                  <c:v>3286.6731927543792</c:v>
                </c:pt>
                <c:pt idx="37">
                  <c:v>3337.4560459673221</c:v>
                </c:pt>
                <c:pt idx="38">
                  <c:v>3357.994503666072</c:v>
                </c:pt>
                <c:pt idx="39">
                  <c:v>3382.7793091590784</c:v>
                </c:pt>
                <c:pt idx="40">
                  <c:v>3394.9117314283822</c:v>
                </c:pt>
                <c:pt idx="41">
                  <c:v>3452.974038002907</c:v>
                </c:pt>
                <c:pt idx="42">
                  <c:v>3500.3771450122581</c:v>
                </c:pt>
                <c:pt idx="43">
                  <c:v>3548.2135528169415</c:v>
                </c:pt>
                <c:pt idx="44">
                  <c:v>3586.5173431243147</c:v>
                </c:pt>
                <c:pt idx="45">
                  <c:v>3628.3741999534127</c:v>
                </c:pt>
                <c:pt idx="46">
                  <c:v>3649.172638129362</c:v>
                </c:pt>
                <c:pt idx="47">
                  <c:v>3659.3985368992039</c:v>
                </c:pt>
                <c:pt idx="48">
                  <c:v>3700.6487726148366</c:v>
                </c:pt>
                <c:pt idx="49">
                  <c:v>3734.8795354460863</c:v>
                </c:pt>
                <c:pt idx="50">
                  <c:v>3762.6974465064186</c:v>
                </c:pt>
                <c:pt idx="51">
                  <c:v>3789.1287950216874</c:v>
                </c:pt>
                <c:pt idx="52">
                  <c:v>3819.1998702177475</c:v>
                </c:pt>
                <c:pt idx="53">
                  <c:v>3831.9389136005166</c:v>
                </c:pt>
                <c:pt idx="54">
                  <c:v>3838.9583864848996</c:v>
                </c:pt>
                <c:pt idx="55">
                  <c:v>3866.4296569089661</c:v>
                </c:pt>
                <c:pt idx="56">
                  <c:v>3891.7344233563708</c:v>
                </c:pt>
                <c:pt idx="57">
                  <c:v>3925.0985845969562</c:v>
                </c:pt>
                <c:pt idx="58">
                  <c:v>3931.1647957316081</c:v>
                </c:pt>
                <c:pt idx="59">
                  <c:v>3952.6565151800892</c:v>
                </c:pt>
                <c:pt idx="60">
                  <c:v>3963.315714745263</c:v>
                </c:pt>
                <c:pt idx="61">
                  <c:v>3969.8152266752472</c:v>
                </c:pt>
                <c:pt idx="62">
                  <c:v>3997.0265166221143</c:v>
                </c:pt>
                <c:pt idx="63">
                  <c:v>4014.5318687535382</c:v>
                </c:pt>
                <c:pt idx="64">
                  <c:v>4030.3040177036332</c:v>
                </c:pt>
                <c:pt idx="65">
                  <c:v>4045.1229049039971</c:v>
                </c:pt>
                <c:pt idx="66">
                  <c:v>4059.4218311499621</c:v>
                </c:pt>
                <c:pt idx="67">
                  <c:v>4064.7081008530158</c:v>
                </c:pt>
                <c:pt idx="68">
                  <c:v>4068.9544486472723</c:v>
                </c:pt>
                <c:pt idx="69">
                  <c:v>4074.0673980321931</c:v>
                </c:pt>
                <c:pt idx="70">
                  <c:v>4089.9262071413546</c:v>
                </c:pt>
                <c:pt idx="71">
                  <c:v>4103.7051724329212</c:v>
                </c:pt>
                <c:pt idx="72">
                  <c:v>4118.6107197923511</c:v>
                </c:pt>
                <c:pt idx="73">
                  <c:v>4131.9563842885855</c:v>
                </c:pt>
                <c:pt idx="74">
                  <c:v>4137.9359352641704</c:v>
                </c:pt>
                <c:pt idx="75">
                  <c:v>4142.5289236946928</c:v>
                </c:pt>
                <c:pt idx="76">
                  <c:v>4155.7879280318602</c:v>
                </c:pt>
                <c:pt idx="77">
                  <c:v>4168.3536510964959</c:v>
                </c:pt>
                <c:pt idx="78">
                  <c:v>4178.6662100254043</c:v>
                </c:pt>
                <c:pt idx="79">
                  <c:v>4186.8989251367175</c:v>
                </c:pt>
                <c:pt idx="80">
                  <c:v>4194.6116792936318</c:v>
                </c:pt>
                <c:pt idx="81">
                  <c:v>4198.8580270878883</c:v>
                </c:pt>
                <c:pt idx="82">
                  <c:v>4200.7645505873506</c:v>
                </c:pt>
                <c:pt idx="83">
                  <c:v>4213.5035939701193</c:v>
                </c:pt>
                <c:pt idx="84">
                  <c:v>4222.0829497176983</c:v>
                </c:pt>
                <c:pt idx="85">
                  <c:v>4232.7421492828726</c:v>
                </c:pt>
                <c:pt idx="86">
                  <c:v>4242.1014464620494</c:v>
                </c:pt>
                <c:pt idx="87">
                  <c:v>4252.5873257090907</c:v>
                </c:pt>
                <c:pt idx="88">
                  <c:v>4256.9203336624132</c:v>
                </c:pt>
                <c:pt idx="89">
                  <c:v>4258.6535368437426</c:v>
                </c:pt>
                <c:pt idx="90">
                  <c:v>4271.0459395902453</c:v>
                </c:pt>
                <c:pt idx="91">
                  <c:v>4280.5785570875551</c:v>
                </c:pt>
                <c:pt idx="92">
                  <c:v>4289.244572994201</c:v>
                </c:pt>
                <c:pt idx="93">
                  <c:v>4295.8307450832517</c:v>
                </c:pt>
                <c:pt idx="94">
                  <c:v>4305.6233430577613</c:v>
                </c:pt>
                <c:pt idx="95">
                  <c:v>4309.1764095794861</c:v>
                </c:pt>
                <c:pt idx="96">
                  <c:v>4311.2562533970813</c:v>
                </c:pt>
                <c:pt idx="97">
                  <c:v>4322.2620935985215</c:v>
                </c:pt>
                <c:pt idx="98">
                  <c:v>4330.9281095051674</c:v>
                </c:pt>
                <c:pt idx="99">
                  <c:v>4342.6272309791393</c:v>
                </c:pt>
                <c:pt idx="100">
                  <c:v>4350.6866257723195</c:v>
                </c:pt>
                <c:pt idx="101">
                  <c:v>4358.8326807245667</c:v>
                </c:pt>
                <c:pt idx="102">
                  <c:v>4364.3789309048198</c:v>
                </c:pt>
                <c:pt idx="103">
                  <c:v>4366.458774722415</c:v>
                </c:pt>
                <c:pt idx="104">
                  <c:v>4376.1647125378577</c:v>
                </c:pt>
                <c:pt idx="105">
                  <c:v>4384.7440682854367</c:v>
                </c:pt>
                <c:pt idx="106">
                  <c:v>4396.6165100775406</c:v>
                </c:pt>
                <c:pt idx="107">
                  <c:v>4407.3623698017809</c:v>
                </c:pt>
                <c:pt idx="108">
                  <c:v>4418.3682100032211</c:v>
                </c:pt>
                <c:pt idx="109">
                  <c:v>4423.7411398653412</c:v>
                </c:pt>
                <c:pt idx="110">
                  <c:v>4427.4675267051989</c:v>
                </c:pt>
                <c:pt idx="111">
                  <c:v>4446.8794023360851</c:v>
                </c:pt>
                <c:pt idx="112">
                  <c:v>4464.818055262841</c:v>
                </c:pt>
                <c:pt idx="113">
                  <c:v>4487.3496966201192</c:v>
                </c:pt>
                <c:pt idx="114">
                  <c:v>4506.9348925691384</c:v>
                </c:pt>
                <c:pt idx="115">
                  <c:v>4530.6797761533471</c:v>
                </c:pt>
                <c:pt idx="116">
                  <c:v>4541.9455968319862</c:v>
                </c:pt>
                <c:pt idx="117">
                  <c:v>4547.4918470122393</c:v>
                </c:pt>
                <c:pt idx="118">
                  <c:v>4585.882297478679</c:v>
                </c:pt>
                <c:pt idx="119">
                  <c:v>4598.4480205433147</c:v>
                </c:pt>
                <c:pt idx="120">
                  <c:v>4646.3710885070641</c:v>
                </c:pt>
                <c:pt idx="121">
                  <c:v>4684.4148983372379</c:v>
                </c:pt>
                <c:pt idx="122">
                  <c:v>4727.3983372342</c:v>
                </c:pt>
                <c:pt idx="123">
                  <c:v>4747.2435136604181</c:v>
                </c:pt>
                <c:pt idx="124">
                  <c:v>4763.1889829286456</c:v>
                </c:pt>
                <c:pt idx="125">
                  <c:v>4814.7517775731867</c:v>
                </c:pt>
                <c:pt idx="126">
                  <c:v>4874.1139865337082</c:v>
                </c:pt>
                <c:pt idx="127">
                  <c:v>4935.036078357426</c:v>
                </c:pt>
                <c:pt idx="128">
                  <c:v>4990.065279364625</c:v>
                </c:pt>
                <c:pt idx="129">
                  <c:v>5049.3408281660804</c:v>
                </c:pt>
                <c:pt idx="130">
                  <c:v>5076.1188173176151</c:v>
                </c:pt>
                <c:pt idx="131">
                  <c:v>5088.9445208594507</c:v>
                </c:pt>
                <c:pt idx="132">
                  <c:v>5157.7526871582158</c:v>
                </c:pt>
                <c:pt idx="133">
                  <c:v>5228.2940566383104</c:v>
                </c:pt>
                <c:pt idx="134">
                  <c:v>5295.54234007388</c:v>
                </c:pt>
                <c:pt idx="135">
                  <c:v>5362.184002395984</c:v>
                </c:pt>
                <c:pt idx="136">
                  <c:v>5428.9989850362208</c:v>
                </c:pt>
                <c:pt idx="137">
                  <c:v>5455.3436733924236</c:v>
                </c:pt>
                <c:pt idx="138">
                  <c:v>5465.916212798531</c:v>
                </c:pt>
                <c:pt idx="139">
                  <c:v>5541.5705316635467</c:v>
                </c:pt>
                <c:pt idx="140">
                  <c:v>5603.7925258732612</c:v>
                </c:pt>
                <c:pt idx="141">
                  <c:v>5656.5685627447319</c:v>
                </c:pt>
                <c:pt idx="142">
                  <c:v>5714.5442091601908</c:v>
                </c:pt>
                <c:pt idx="143">
                  <c:v>5765.4137225322002</c:v>
                </c:pt>
                <c:pt idx="144">
                  <c:v>5779.5393284600323</c:v>
                </c:pt>
                <c:pt idx="145">
                  <c:v>5790.9784694568043</c:v>
                </c:pt>
                <c:pt idx="146">
                  <c:v>5852.2472019167881</c:v>
                </c:pt>
                <c:pt idx="147">
                  <c:v>5915.0758172399683</c:v>
                </c:pt>
                <c:pt idx="148">
                  <c:v>5968.1118345886389</c:v>
                </c:pt>
                <c:pt idx="149">
                  <c:v>6018.4613870062494</c:v>
                </c:pt>
                <c:pt idx="150">
                  <c:v>6062.6580681301411</c:v>
                </c:pt>
                <c:pt idx="151">
                  <c:v>6080.250080420632</c:v>
                </c:pt>
                <c:pt idx="152">
                  <c:v>6090.2159987132745</c:v>
                </c:pt>
                <c:pt idx="153">
                  <c:v>6142.8187152666133</c:v>
                </c:pt>
                <c:pt idx="154">
                  <c:v>6188.4886190946354</c:v>
                </c:pt>
                <c:pt idx="155">
                  <c:v>6234.0718627635906</c:v>
                </c:pt>
                <c:pt idx="156">
                  <c:v>6280.4350478641445</c:v>
                </c:pt>
                <c:pt idx="157">
                  <c:v>6333.6443855309481</c:v>
                </c:pt>
                <c:pt idx="158">
                  <c:v>6350.5431165489072</c:v>
                </c:pt>
                <c:pt idx="159">
                  <c:v>6360.6823551596826</c:v>
                </c:pt>
                <c:pt idx="160">
                  <c:v>6415.6248960078156</c:v>
                </c:pt>
                <c:pt idx="161">
                  <c:v>6464.5878858803626</c:v>
                </c:pt>
                <c:pt idx="162">
                  <c:v>6514.3308171845083</c:v>
                </c:pt>
                <c:pt idx="163">
                  <c:v>6572.999744872498</c:v>
                </c:pt>
                <c:pt idx="164">
                  <c:v>6636.0883406728772</c:v>
                </c:pt>
                <c:pt idx="165">
                  <c:v>6663.9929118922755</c:v>
                </c:pt>
                <c:pt idx="166">
                  <c:v>6677.4252365475759</c:v>
                </c:pt>
                <c:pt idx="167">
                  <c:v>6756.9792625705813</c:v>
                </c:pt>
                <c:pt idx="168">
                  <c:v>6832.4602611174641</c:v>
                </c:pt>
                <c:pt idx="169">
                  <c:v>6921.2002640015144</c:v>
                </c:pt>
                <c:pt idx="170">
                  <c:v>7020.252825814473</c:v>
                </c:pt>
                <c:pt idx="171">
                  <c:v>7131.5244700558014</c:v>
                </c:pt>
                <c:pt idx="172">
                  <c:v>7184.9937881998039</c:v>
                </c:pt>
                <c:pt idx="173">
                  <c:v>7211.0784960788069</c:v>
                </c:pt>
                <c:pt idx="174">
                  <c:v>7360.740590786575</c:v>
                </c:pt>
                <c:pt idx="175">
                  <c:v>7501.8233297467641</c:v>
                </c:pt>
                <c:pt idx="176">
                  <c:v>7670.1173586538198</c:v>
                </c:pt>
                <c:pt idx="177">
                  <c:v>7821.9459573382492</c:v>
                </c:pt>
                <c:pt idx="178">
                  <c:v>7970.0481691828209</c:v>
                </c:pt>
                <c:pt idx="179">
                  <c:v>8047.522351388232</c:v>
                </c:pt>
                <c:pt idx="180">
                  <c:v>8087.4726847178681</c:v>
                </c:pt>
                <c:pt idx="181">
                  <c:v>8278.4716753003358</c:v>
                </c:pt>
                <c:pt idx="182">
                  <c:v>8458.2048452041636</c:v>
                </c:pt>
                <c:pt idx="183">
                  <c:v>8639.9311987665205</c:v>
                </c:pt>
                <c:pt idx="184">
                  <c:v>8795.5728444498745</c:v>
                </c:pt>
                <c:pt idx="185">
                  <c:v>8936.2222826147317</c:v>
                </c:pt>
                <c:pt idx="186">
                  <c:v>9018.0294727734654</c:v>
                </c:pt>
                <c:pt idx="187">
                  <c:v>9064.8259586693512</c:v>
                </c:pt>
                <c:pt idx="188">
                  <c:v>9305.9145211922296</c:v>
                </c:pt>
                <c:pt idx="189">
                  <c:v>9564.5084358465319</c:v>
                </c:pt>
                <c:pt idx="190">
                  <c:v>9845.5473316990465</c:v>
                </c:pt>
                <c:pt idx="191">
                  <c:v>10141.058474115658</c:v>
                </c:pt>
                <c:pt idx="192">
                  <c:v>10463.520926001938</c:v>
                </c:pt>
                <c:pt idx="193">
                  <c:v>10611.623137846511</c:v>
                </c:pt>
                <c:pt idx="194">
                  <c:v>10701.316402480292</c:v>
                </c:pt>
                <c:pt idx="195">
                  <c:v>11156.195577420114</c:v>
                </c:pt>
                <c:pt idx="196">
                  <c:v>11649.031902031045</c:v>
                </c:pt>
                <c:pt idx="197">
                  <c:v>12238.580964160139</c:v>
                </c:pt>
                <c:pt idx="198">
                  <c:v>12809.498092089945</c:v>
                </c:pt>
                <c:pt idx="199">
                  <c:v>13484.494071058565</c:v>
                </c:pt>
                <c:pt idx="200">
                  <c:v>13857.999356634988</c:v>
                </c:pt>
                <c:pt idx="201">
                  <c:v>14066.243718871679</c:v>
                </c:pt>
                <c:pt idx="202">
                  <c:v>14909.880367383621</c:v>
                </c:pt>
                <c:pt idx="203">
                  <c:v>15999.805187962427</c:v>
                </c:pt>
                <c:pt idx="204">
                  <c:v>17065.11852336636</c:v>
                </c:pt>
                <c:pt idx="205">
                  <c:v>18089.268283213729</c:v>
                </c:pt>
                <c:pt idx="206">
                  <c:v>19257.187246952344</c:v>
                </c:pt>
                <c:pt idx="207">
                  <c:v>19950.035218688652</c:v>
                </c:pt>
                <c:pt idx="208">
                  <c:v>20321.720640924679</c:v>
                </c:pt>
                <c:pt idx="209">
                  <c:v>21670.152715998724</c:v>
                </c:pt>
                <c:pt idx="210">
                  <c:v>23339.660680413981</c:v>
                </c:pt>
                <c:pt idx="211">
                  <c:v>24854.913561690948</c:v>
                </c:pt>
                <c:pt idx="212">
                  <c:v>26387.671795099341</c:v>
                </c:pt>
                <c:pt idx="213">
                  <c:v>28023.46895763775</c:v>
                </c:pt>
                <c:pt idx="214">
                  <c:v>29025.000415968771</c:v>
                </c:pt>
                <c:pt idx="215">
                  <c:v>29449.201894599068</c:v>
                </c:pt>
                <c:pt idx="216">
                  <c:v>31170.965934931399</c:v>
                </c:pt>
                <c:pt idx="217">
                  <c:v>33095.688067797368</c:v>
                </c:pt>
                <c:pt idx="218">
                  <c:v>34655.397610675427</c:v>
                </c:pt>
                <c:pt idx="219">
                  <c:v>35963.099410988238</c:v>
                </c:pt>
                <c:pt idx="220">
                  <c:v>37297.752520770715</c:v>
                </c:pt>
                <c:pt idx="221">
                  <c:v>37844.404804161917</c:v>
                </c:pt>
                <c:pt idx="222">
                  <c:v>38075.440788233085</c:v>
                </c:pt>
                <c:pt idx="223">
                  <c:v>39276.377272576021</c:v>
                </c:pt>
                <c:pt idx="224">
                  <c:v>40325.138517598258</c:v>
                </c:pt>
                <c:pt idx="225">
                  <c:v>41125.011785781637</c:v>
                </c:pt>
                <c:pt idx="226">
                  <c:v>41788.741944071618</c:v>
                </c:pt>
                <c:pt idx="227">
                  <c:v>42364.858681545411</c:v>
                </c:pt>
                <c:pt idx="228">
                  <c:v>42628.825526061832</c:v>
                </c:pt>
                <c:pt idx="229">
                  <c:v>42754.30943639006</c:v>
                </c:pt>
                <c:pt idx="230">
                  <c:v>43502.706570087968</c:v>
                </c:pt>
                <c:pt idx="231">
                  <c:v>44170.076455058741</c:v>
                </c:pt>
                <c:pt idx="232">
                  <c:v>44343.74341382792</c:v>
                </c:pt>
                <c:pt idx="233">
                  <c:v>44905.474564896685</c:v>
                </c:pt>
                <c:pt idx="234">
                  <c:v>45400.217413007078</c:v>
                </c:pt>
                <c:pt idx="235">
                  <c:v>45605.688650153643</c:v>
                </c:pt>
                <c:pt idx="236">
                  <c:v>45697.288438286887</c:v>
                </c:pt>
                <c:pt idx="237">
                  <c:v>46201.737224212724</c:v>
                </c:pt>
                <c:pt idx="238">
                  <c:v>46620.132472185571</c:v>
                </c:pt>
                <c:pt idx="239">
                  <c:v>46940.775060731452</c:v>
                </c:pt>
                <c:pt idx="240">
                  <c:v>47202.402080953078</c:v>
                </c:pt>
                <c:pt idx="241">
                  <c:v>47469.402031036829</c:v>
                </c:pt>
                <c:pt idx="242">
                  <c:v>47578.853811937763</c:v>
                </c:pt>
                <c:pt idx="243">
                  <c:v>47629.896645627901</c:v>
                </c:pt>
                <c:pt idx="244">
                  <c:v>47972.290934099467</c:v>
                </c:pt>
                <c:pt idx="245">
                  <c:v>48220.398969506728</c:v>
                </c:pt>
                <c:pt idx="246">
                  <c:v>48451.781594214161</c:v>
                </c:pt>
                <c:pt idx="247">
                  <c:v>48660.11261660992</c:v>
                </c:pt>
                <c:pt idx="248">
                  <c:v>48893.748405453087</c:v>
                </c:pt>
                <c:pt idx="249">
                  <c:v>48980.755205155809</c:v>
                </c:pt>
                <c:pt idx="250">
                  <c:v>49029.284894233024</c:v>
                </c:pt>
                <c:pt idx="251">
                  <c:v>49314.223497243525</c:v>
                </c:pt>
                <c:pt idx="252">
                  <c:v>49544.826180519362</c:v>
                </c:pt>
                <c:pt idx="253">
                  <c:v>49769.102672183348</c:v>
                </c:pt>
                <c:pt idx="254">
                  <c:v>49963.568069128472</c:v>
                </c:pt>
                <c:pt idx="255">
                  <c:v>50069.640103825812</c:v>
                </c:pt>
                <c:pt idx="256">
                  <c:v>50069.813424143947</c:v>
                </c:pt>
                <c:pt idx="257">
                  <c:v>50238.800734323537</c:v>
                </c:pt>
                <c:pt idx="258">
                  <c:v>50238.887394482605</c:v>
                </c:pt>
                <c:pt idx="259">
                  <c:v>50239.147374959801</c:v>
                </c:pt>
                <c:pt idx="260">
                  <c:v>50239.407355436997</c:v>
                </c:pt>
                <c:pt idx="261">
                  <c:v>50239.667335914193</c:v>
                </c:pt>
                <c:pt idx="262">
                  <c:v>50239.840656232329</c:v>
                </c:pt>
                <c:pt idx="263">
                  <c:v>50239.927316391397</c:v>
                </c:pt>
                <c:pt idx="264">
                  <c:v>50240.100636709532</c:v>
                </c:pt>
                <c:pt idx="265">
                  <c:v>50240.360617186729</c:v>
                </c:pt>
                <c:pt idx="266">
                  <c:v>50240.533937504864</c:v>
                </c:pt>
                <c:pt idx="267">
                  <c:v>50240.707257823</c:v>
                </c:pt>
                <c:pt idx="268">
                  <c:v>50240.880578141136</c:v>
                </c:pt>
                <c:pt idx="269">
                  <c:v>50241.053898459271</c:v>
                </c:pt>
                <c:pt idx="270">
                  <c:v>50241.140558618339</c:v>
                </c:pt>
                <c:pt idx="271">
                  <c:v>50241.313878936475</c:v>
                </c:pt>
                <c:pt idx="272">
                  <c:v>50241.400539095543</c:v>
                </c:pt>
                <c:pt idx="273">
                  <c:v>50241.400539095543</c:v>
                </c:pt>
                <c:pt idx="274">
                  <c:v>50241.747179731807</c:v>
                </c:pt>
                <c:pt idx="275">
                  <c:v>50242.007160209003</c:v>
                </c:pt>
                <c:pt idx="276">
                  <c:v>50242.180480527139</c:v>
                </c:pt>
                <c:pt idx="277">
                  <c:v>50242.180480527139</c:v>
                </c:pt>
                <c:pt idx="278">
                  <c:v>50242.440461004335</c:v>
                </c:pt>
                <c:pt idx="279">
                  <c:v>50242.873761799667</c:v>
                </c:pt>
                <c:pt idx="280">
                  <c:v>50243.047082117802</c:v>
                </c:pt>
                <c:pt idx="281">
                  <c:v>50243.047082117802</c:v>
                </c:pt>
                <c:pt idx="282">
                  <c:v>50243.307062594999</c:v>
                </c:pt>
                <c:pt idx="283">
                  <c:v>50243.393722754066</c:v>
                </c:pt>
                <c:pt idx="284">
                  <c:v>50243.653703231263</c:v>
                </c:pt>
                <c:pt idx="285">
                  <c:v>50243.827023549398</c:v>
                </c:pt>
                <c:pt idx="286">
                  <c:v>50244.000343867534</c:v>
                </c:pt>
                <c:pt idx="287">
                  <c:v>50244.000343867534</c:v>
                </c:pt>
                <c:pt idx="288">
                  <c:v>50244.26032434473</c:v>
                </c:pt>
                <c:pt idx="289">
                  <c:v>50244.520304821926</c:v>
                </c:pt>
                <c:pt idx="290">
                  <c:v>50244.520304821926</c:v>
                </c:pt>
                <c:pt idx="291">
                  <c:v>50244.780285299123</c:v>
                </c:pt>
                <c:pt idx="292">
                  <c:v>50244.953605617258</c:v>
                </c:pt>
                <c:pt idx="293">
                  <c:v>50245.040265776326</c:v>
                </c:pt>
                <c:pt idx="294">
                  <c:v>50245.040265776326</c:v>
                </c:pt>
                <c:pt idx="295">
                  <c:v>50245.040265776326</c:v>
                </c:pt>
                <c:pt idx="296">
                  <c:v>50245.126925935394</c:v>
                </c:pt>
                <c:pt idx="297">
                  <c:v>50245.213586094462</c:v>
                </c:pt>
                <c:pt idx="298">
                  <c:v>50245.213586094462</c:v>
                </c:pt>
                <c:pt idx="299">
                  <c:v>50245.30024625353</c:v>
                </c:pt>
                <c:pt idx="300">
                  <c:v>50245.30024625353</c:v>
                </c:pt>
                <c:pt idx="301">
                  <c:v>50245.386906412597</c:v>
                </c:pt>
                <c:pt idx="302">
                  <c:v>50245.386906412597</c:v>
                </c:pt>
                <c:pt idx="303">
                  <c:v>50245.473566571665</c:v>
                </c:pt>
                <c:pt idx="304">
                  <c:v>50245.473566571665</c:v>
                </c:pt>
                <c:pt idx="305">
                  <c:v>50245.473566571665</c:v>
                </c:pt>
                <c:pt idx="306">
                  <c:v>50245.473566571665</c:v>
                </c:pt>
                <c:pt idx="307">
                  <c:v>50245.473566571665</c:v>
                </c:pt>
                <c:pt idx="308">
                  <c:v>50245.473566571665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9-4160-AFED-91EBF12D64DD}"/>
            </c:ext>
          </c:extLst>
        </c:ser>
        <c:ser>
          <c:idx val="4"/>
          <c:order val="4"/>
          <c:tx>
            <c:strRef>
              <c:f>Calculations!$F$2</c:f>
              <c:strCache>
                <c:ptCount val="1"/>
                <c:pt idx="0">
                  <c:v>Spain Cases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Calculations!$A$27:$A$335</c:f>
              <c:numCache>
                <c:formatCode>d\ mmm\ yy</c:formatCode>
                <c:ptCount val="309"/>
                <c:pt idx="0">
                  <c:v>43921</c:v>
                </c:pt>
                <c:pt idx="1">
                  <c:v>43922</c:v>
                </c:pt>
                <c:pt idx="2">
                  <c:v>43923</c:v>
                </c:pt>
                <c:pt idx="3">
                  <c:v>43924</c:v>
                </c:pt>
                <c:pt idx="4">
                  <c:v>43925</c:v>
                </c:pt>
                <c:pt idx="5">
                  <c:v>43926</c:v>
                </c:pt>
                <c:pt idx="6">
                  <c:v>43927</c:v>
                </c:pt>
                <c:pt idx="7">
                  <c:v>43928</c:v>
                </c:pt>
                <c:pt idx="8">
                  <c:v>43929</c:v>
                </c:pt>
                <c:pt idx="9">
                  <c:v>43930</c:v>
                </c:pt>
                <c:pt idx="10">
                  <c:v>43931</c:v>
                </c:pt>
                <c:pt idx="11">
                  <c:v>43932</c:v>
                </c:pt>
                <c:pt idx="12">
                  <c:v>43933</c:v>
                </c:pt>
                <c:pt idx="13">
                  <c:v>43934</c:v>
                </c:pt>
                <c:pt idx="14">
                  <c:v>43935</c:v>
                </c:pt>
                <c:pt idx="15">
                  <c:v>43936</c:v>
                </c:pt>
                <c:pt idx="16">
                  <c:v>43937</c:v>
                </c:pt>
                <c:pt idx="17">
                  <c:v>43938</c:v>
                </c:pt>
                <c:pt idx="18">
                  <c:v>43939</c:v>
                </c:pt>
                <c:pt idx="19">
                  <c:v>43940</c:v>
                </c:pt>
                <c:pt idx="20">
                  <c:v>43941</c:v>
                </c:pt>
                <c:pt idx="21">
                  <c:v>43942</c:v>
                </c:pt>
                <c:pt idx="22">
                  <c:v>43943</c:v>
                </c:pt>
                <c:pt idx="23">
                  <c:v>43944</c:v>
                </c:pt>
                <c:pt idx="24">
                  <c:v>43945</c:v>
                </c:pt>
                <c:pt idx="25">
                  <c:v>43946</c:v>
                </c:pt>
                <c:pt idx="26">
                  <c:v>43947</c:v>
                </c:pt>
                <c:pt idx="27">
                  <c:v>43948</c:v>
                </c:pt>
                <c:pt idx="28">
                  <c:v>43949</c:v>
                </c:pt>
                <c:pt idx="29">
                  <c:v>43950</c:v>
                </c:pt>
                <c:pt idx="30">
                  <c:v>43951</c:v>
                </c:pt>
                <c:pt idx="31">
                  <c:v>43952</c:v>
                </c:pt>
                <c:pt idx="32">
                  <c:v>43953</c:v>
                </c:pt>
                <c:pt idx="33">
                  <c:v>43954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43960</c:v>
                </c:pt>
                <c:pt idx="40">
                  <c:v>43961</c:v>
                </c:pt>
                <c:pt idx="41">
                  <c:v>43962</c:v>
                </c:pt>
                <c:pt idx="42">
                  <c:v>43963</c:v>
                </c:pt>
                <c:pt idx="43">
                  <c:v>43964</c:v>
                </c:pt>
                <c:pt idx="44">
                  <c:v>43965</c:v>
                </c:pt>
                <c:pt idx="45">
                  <c:v>43966</c:v>
                </c:pt>
                <c:pt idx="46">
                  <c:v>43967</c:v>
                </c:pt>
                <c:pt idx="47">
                  <c:v>43968</c:v>
                </c:pt>
                <c:pt idx="48">
                  <c:v>43969</c:v>
                </c:pt>
                <c:pt idx="49">
                  <c:v>43970</c:v>
                </c:pt>
                <c:pt idx="50">
                  <c:v>43971</c:v>
                </c:pt>
                <c:pt idx="51">
                  <c:v>43972</c:v>
                </c:pt>
                <c:pt idx="52">
                  <c:v>43973</c:v>
                </c:pt>
                <c:pt idx="53">
                  <c:v>43974</c:v>
                </c:pt>
                <c:pt idx="54">
                  <c:v>43975</c:v>
                </c:pt>
                <c:pt idx="55">
                  <c:v>43976</c:v>
                </c:pt>
                <c:pt idx="56">
                  <c:v>43977</c:v>
                </c:pt>
                <c:pt idx="57">
                  <c:v>43978</c:v>
                </c:pt>
                <c:pt idx="58">
                  <c:v>43979</c:v>
                </c:pt>
                <c:pt idx="59">
                  <c:v>43980</c:v>
                </c:pt>
                <c:pt idx="60">
                  <c:v>43981</c:v>
                </c:pt>
                <c:pt idx="61">
                  <c:v>43982</c:v>
                </c:pt>
                <c:pt idx="62">
                  <c:v>43983</c:v>
                </c:pt>
                <c:pt idx="63">
                  <c:v>43984</c:v>
                </c:pt>
                <c:pt idx="64">
                  <c:v>43985</c:v>
                </c:pt>
                <c:pt idx="65">
                  <c:v>43986</c:v>
                </c:pt>
                <c:pt idx="66">
                  <c:v>43987</c:v>
                </c:pt>
                <c:pt idx="67">
                  <c:v>43988</c:v>
                </c:pt>
                <c:pt idx="68">
                  <c:v>43989</c:v>
                </c:pt>
                <c:pt idx="69">
                  <c:v>43990</c:v>
                </c:pt>
                <c:pt idx="70">
                  <c:v>43991</c:v>
                </c:pt>
                <c:pt idx="71">
                  <c:v>43992</c:v>
                </c:pt>
                <c:pt idx="72">
                  <c:v>43993</c:v>
                </c:pt>
                <c:pt idx="73">
                  <c:v>43994</c:v>
                </c:pt>
                <c:pt idx="74">
                  <c:v>43995</c:v>
                </c:pt>
                <c:pt idx="75">
                  <c:v>43996</c:v>
                </c:pt>
                <c:pt idx="76">
                  <c:v>43997</c:v>
                </c:pt>
                <c:pt idx="77">
                  <c:v>43998</c:v>
                </c:pt>
                <c:pt idx="78">
                  <c:v>43999</c:v>
                </c:pt>
                <c:pt idx="79">
                  <c:v>44000</c:v>
                </c:pt>
                <c:pt idx="80">
                  <c:v>44001</c:v>
                </c:pt>
                <c:pt idx="81">
                  <c:v>44002</c:v>
                </c:pt>
                <c:pt idx="82">
                  <c:v>44003</c:v>
                </c:pt>
                <c:pt idx="83">
                  <c:v>44004</c:v>
                </c:pt>
                <c:pt idx="84">
                  <c:v>44005</c:v>
                </c:pt>
                <c:pt idx="85">
                  <c:v>44006</c:v>
                </c:pt>
                <c:pt idx="86">
                  <c:v>44007</c:v>
                </c:pt>
                <c:pt idx="87">
                  <c:v>44008</c:v>
                </c:pt>
                <c:pt idx="88">
                  <c:v>44009</c:v>
                </c:pt>
                <c:pt idx="89">
                  <c:v>44010</c:v>
                </c:pt>
                <c:pt idx="90">
                  <c:v>44011</c:v>
                </c:pt>
                <c:pt idx="91">
                  <c:v>44012</c:v>
                </c:pt>
                <c:pt idx="92">
                  <c:v>44013</c:v>
                </c:pt>
                <c:pt idx="93">
                  <c:v>44014</c:v>
                </c:pt>
                <c:pt idx="94">
                  <c:v>44015</c:v>
                </c:pt>
                <c:pt idx="95">
                  <c:v>44016</c:v>
                </c:pt>
                <c:pt idx="96">
                  <c:v>44017</c:v>
                </c:pt>
                <c:pt idx="97">
                  <c:v>44018</c:v>
                </c:pt>
                <c:pt idx="98">
                  <c:v>44019</c:v>
                </c:pt>
                <c:pt idx="99">
                  <c:v>44020</c:v>
                </c:pt>
                <c:pt idx="100">
                  <c:v>44021</c:v>
                </c:pt>
                <c:pt idx="101">
                  <c:v>44022</c:v>
                </c:pt>
                <c:pt idx="102">
                  <c:v>44023</c:v>
                </c:pt>
                <c:pt idx="103">
                  <c:v>44024</c:v>
                </c:pt>
                <c:pt idx="104">
                  <c:v>44025</c:v>
                </c:pt>
                <c:pt idx="105">
                  <c:v>44026</c:v>
                </c:pt>
                <c:pt idx="106">
                  <c:v>44027</c:v>
                </c:pt>
                <c:pt idx="107">
                  <c:v>44028</c:v>
                </c:pt>
                <c:pt idx="108">
                  <c:v>44029</c:v>
                </c:pt>
                <c:pt idx="109">
                  <c:v>44030</c:v>
                </c:pt>
                <c:pt idx="110">
                  <c:v>44031</c:v>
                </c:pt>
                <c:pt idx="111">
                  <c:v>44032</c:v>
                </c:pt>
                <c:pt idx="112">
                  <c:v>44033</c:v>
                </c:pt>
                <c:pt idx="113">
                  <c:v>44034</c:v>
                </c:pt>
                <c:pt idx="114">
                  <c:v>44035</c:v>
                </c:pt>
                <c:pt idx="115">
                  <c:v>44036</c:v>
                </c:pt>
                <c:pt idx="116">
                  <c:v>44037</c:v>
                </c:pt>
                <c:pt idx="117">
                  <c:v>44038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44044</c:v>
                </c:pt>
                <c:pt idx="124">
                  <c:v>44045</c:v>
                </c:pt>
                <c:pt idx="125">
                  <c:v>44046</c:v>
                </c:pt>
                <c:pt idx="126">
                  <c:v>44047</c:v>
                </c:pt>
                <c:pt idx="127">
                  <c:v>44048</c:v>
                </c:pt>
                <c:pt idx="128">
                  <c:v>44049</c:v>
                </c:pt>
                <c:pt idx="129">
                  <c:v>44050</c:v>
                </c:pt>
                <c:pt idx="130">
                  <c:v>44051</c:v>
                </c:pt>
                <c:pt idx="131">
                  <c:v>44052</c:v>
                </c:pt>
                <c:pt idx="132">
                  <c:v>44053</c:v>
                </c:pt>
                <c:pt idx="133">
                  <c:v>44054</c:v>
                </c:pt>
                <c:pt idx="134">
                  <c:v>44055</c:v>
                </c:pt>
                <c:pt idx="135">
                  <c:v>44056</c:v>
                </c:pt>
                <c:pt idx="136">
                  <c:v>44057</c:v>
                </c:pt>
                <c:pt idx="137">
                  <c:v>44058</c:v>
                </c:pt>
                <c:pt idx="138">
                  <c:v>44059</c:v>
                </c:pt>
                <c:pt idx="139">
                  <c:v>44060</c:v>
                </c:pt>
                <c:pt idx="140">
                  <c:v>44061</c:v>
                </c:pt>
                <c:pt idx="141">
                  <c:v>44062</c:v>
                </c:pt>
                <c:pt idx="142">
                  <c:v>44063</c:v>
                </c:pt>
                <c:pt idx="143">
                  <c:v>44064</c:v>
                </c:pt>
                <c:pt idx="144">
                  <c:v>44065</c:v>
                </c:pt>
                <c:pt idx="145">
                  <c:v>44066</c:v>
                </c:pt>
                <c:pt idx="146">
                  <c:v>44067</c:v>
                </c:pt>
                <c:pt idx="147">
                  <c:v>44068</c:v>
                </c:pt>
                <c:pt idx="148">
                  <c:v>44069</c:v>
                </c:pt>
                <c:pt idx="149">
                  <c:v>44070</c:v>
                </c:pt>
                <c:pt idx="150">
                  <c:v>44071</c:v>
                </c:pt>
                <c:pt idx="151">
                  <c:v>44072</c:v>
                </c:pt>
                <c:pt idx="152">
                  <c:v>44073</c:v>
                </c:pt>
                <c:pt idx="153">
                  <c:v>44074</c:v>
                </c:pt>
                <c:pt idx="154">
                  <c:v>44075</c:v>
                </c:pt>
                <c:pt idx="155">
                  <c:v>44076</c:v>
                </c:pt>
                <c:pt idx="156">
                  <c:v>44077</c:v>
                </c:pt>
                <c:pt idx="157">
                  <c:v>44078</c:v>
                </c:pt>
                <c:pt idx="158">
                  <c:v>44079</c:v>
                </c:pt>
                <c:pt idx="159">
                  <c:v>44080</c:v>
                </c:pt>
                <c:pt idx="160">
                  <c:v>44081</c:v>
                </c:pt>
                <c:pt idx="161">
                  <c:v>44082</c:v>
                </c:pt>
                <c:pt idx="162">
                  <c:v>44083</c:v>
                </c:pt>
                <c:pt idx="163">
                  <c:v>44084</c:v>
                </c:pt>
                <c:pt idx="164">
                  <c:v>44085</c:v>
                </c:pt>
                <c:pt idx="165">
                  <c:v>44086</c:v>
                </c:pt>
                <c:pt idx="166">
                  <c:v>44087</c:v>
                </c:pt>
                <c:pt idx="167">
                  <c:v>44088</c:v>
                </c:pt>
                <c:pt idx="168">
                  <c:v>44089</c:v>
                </c:pt>
                <c:pt idx="169">
                  <c:v>44090</c:v>
                </c:pt>
                <c:pt idx="170">
                  <c:v>44091</c:v>
                </c:pt>
                <c:pt idx="171">
                  <c:v>44092</c:v>
                </c:pt>
                <c:pt idx="172">
                  <c:v>44093</c:v>
                </c:pt>
                <c:pt idx="173">
                  <c:v>44094</c:v>
                </c:pt>
                <c:pt idx="174">
                  <c:v>44095</c:v>
                </c:pt>
                <c:pt idx="175">
                  <c:v>44096</c:v>
                </c:pt>
                <c:pt idx="176">
                  <c:v>44097</c:v>
                </c:pt>
                <c:pt idx="177">
                  <c:v>44098</c:v>
                </c:pt>
                <c:pt idx="178">
                  <c:v>44099</c:v>
                </c:pt>
                <c:pt idx="179">
                  <c:v>44100</c:v>
                </c:pt>
                <c:pt idx="180">
                  <c:v>44101</c:v>
                </c:pt>
                <c:pt idx="181">
                  <c:v>44102</c:v>
                </c:pt>
                <c:pt idx="182">
                  <c:v>44103</c:v>
                </c:pt>
                <c:pt idx="183">
                  <c:v>44104</c:v>
                </c:pt>
                <c:pt idx="184">
                  <c:v>44105</c:v>
                </c:pt>
                <c:pt idx="185">
                  <c:v>44106</c:v>
                </c:pt>
                <c:pt idx="186">
                  <c:v>44107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44113</c:v>
                </c:pt>
                <c:pt idx="193">
                  <c:v>44114</c:v>
                </c:pt>
                <c:pt idx="194">
                  <c:v>44115</c:v>
                </c:pt>
                <c:pt idx="195">
                  <c:v>44116</c:v>
                </c:pt>
                <c:pt idx="196">
                  <c:v>44117</c:v>
                </c:pt>
                <c:pt idx="197">
                  <c:v>44118</c:v>
                </c:pt>
                <c:pt idx="198">
                  <c:v>44119</c:v>
                </c:pt>
                <c:pt idx="199">
                  <c:v>44120</c:v>
                </c:pt>
                <c:pt idx="200">
                  <c:v>44121</c:v>
                </c:pt>
                <c:pt idx="201">
                  <c:v>44122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44128</c:v>
                </c:pt>
                <c:pt idx="208">
                  <c:v>44129</c:v>
                </c:pt>
                <c:pt idx="209">
                  <c:v>44130</c:v>
                </c:pt>
                <c:pt idx="210">
                  <c:v>44131</c:v>
                </c:pt>
                <c:pt idx="211">
                  <c:v>44132</c:v>
                </c:pt>
                <c:pt idx="212">
                  <c:v>44133</c:v>
                </c:pt>
                <c:pt idx="213">
                  <c:v>44134</c:v>
                </c:pt>
                <c:pt idx="214">
                  <c:v>44135</c:v>
                </c:pt>
                <c:pt idx="215">
                  <c:v>44136</c:v>
                </c:pt>
                <c:pt idx="216">
                  <c:v>44137</c:v>
                </c:pt>
                <c:pt idx="217">
                  <c:v>44138</c:v>
                </c:pt>
                <c:pt idx="218">
                  <c:v>44139</c:v>
                </c:pt>
                <c:pt idx="219">
                  <c:v>44140</c:v>
                </c:pt>
                <c:pt idx="220">
                  <c:v>44141</c:v>
                </c:pt>
                <c:pt idx="221">
                  <c:v>44142</c:v>
                </c:pt>
                <c:pt idx="222">
                  <c:v>44143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44149</c:v>
                </c:pt>
                <c:pt idx="229">
                  <c:v>44150</c:v>
                </c:pt>
                <c:pt idx="230">
                  <c:v>44151</c:v>
                </c:pt>
                <c:pt idx="231">
                  <c:v>44152</c:v>
                </c:pt>
                <c:pt idx="232">
                  <c:v>44153</c:v>
                </c:pt>
                <c:pt idx="233">
                  <c:v>44154</c:v>
                </c:pt>
                <c:pt idx="234">
                  <c:v>44155</c:v>
                </c:pt>
                <c:pt idx="235">
                  <c:v>44156</c:v>
                </c:pt>
                <c:pt idx="236">
                  <c:v>44157</c:v>
                </c:pt>
                <c:pt idx="237">
                  <c:v>44158</c:v>
                </c:pt>
                <c:pt idx="238">
                  <c:v>44159</c:v>
                </c:pt>
                <c:pt idx="239">
                  <c:v>44160</c:v>
                </c:pt>
                <c:pt idx="240">
                  <c:v>44161</c:v>
                </c:pt>
                <c:pt idx="241">
                  <c:v>44162</c:v>
                </c:pt>
                <c:pt idx="242">
                  <c:v>44163</c:v>
                </c:pt>
                <c:pt idx="243">
                  <c:v>44164</c:v>
                </c:pt>
                <c:pt idx="244">
                  <c:v>44165</c:v>
                </c:pt>
                <c:pt idx="245">
                  <c:v>44166</c:v>
                </c:pt>
                <c:pt idx="246">
                  <c:v>44167</c:v>
                </c:pt>
                <c:pt idx="247">
                  <c:v>44168</c:v>
                </c:pt>
                <c:pt idx="248">
                  <c:v>44169</c:v>
                </c:pt>
                <c:pt idx="249">
                  <c:v>44170</c:v>
                </c:pt>
                <c:pt idx="250">
                  <c:v>44171</c:v>
                </c:pt>
                <c:pt idx="251">
                  <c:v>44172</c:v>
                </c:pt>
                <c:pt idx="252">
                  <c:v>44173</c:v>
                </c:pt>
                <c:pt idx="253">
                  <c:v>44174</c:v>
                </c:pt>
                <c:pt idx="254">
                  <c:v>44175</c:v>
                </c:pt>
                <c:pt idx="255">
                  <c:v>44176</c:v>
                </c:pt>
                <c:pt idx="256">
                  <c:v>44177</c:v>
                </c:pt>
                <c:pt idx="257">
                  <c:v>44178</c:v>
                </c:pt>
                <c:pt idx="258">
                  <c:v>44179</c:v>
                </c:pt>
                <c:pt idx="259">
                  <c:v>44180</c:v>
                </c:pt>
                <c:pt idx="260">
                  <c:v>44181</c:v>
                </c:pt>
                <c:pt idx="261">
                  <c:v>44182</c:v>
                </c:pt>
                <c:pt idx="262">
                  <c:v>44183</c:v>
                </c:pt>
                <c:pt idx="263">
                  <c:v>44184</c:v>
                </c:pt>
                <c:pt idx="264">
                  <c:v>44185</c:v>
                </c:pt>
                <c:pt idx="265">
                  <c:v>44186</c:v>
                </c:pt>
                <c:pt idx="266">
                  <c:v>44187</c:v>
                </c:pt>
                <c:pt idx="267">
                  <c:v>44188</c:v>
                </c:pt>
                <c:pt idx="268">
                  <c:v>44189</c:v>
                </c:pt>
                <c:pt idx="269">
                  <c:v>44190</c:v>
                </c:pt>
                <c:pt idx="270">
                  <c:v>44191</c:v>
                </c:pt>
                <c:pt idx="271">
                  <c:v>44192</c:v>
                </c:pt>
                <c:pt idx="272">
                  <c:v>44193</c:v>
                </c:pt>
                <c:pt idx="273">
                  <c:v>44194</c:v>
                </c:pt>
                <c:pt idx="274">
                  <c:v>44195</c:v>
                </c:pt>
                <c:pt idx="275">
                  <c:v>44196</c:v>
                </c:pt>
                <c:pt idx="276">
                  <c:v>44197</c:v>
                </c:pt>
                <c:pt idx="277">
                  <c:v>44198</c:v>
                </c:pt>
                <c:pt idx="278">
                  <c:v>44199</c:v>
                </c:pt>
                <c:pt idx="279">
                  <c:v>44200</c:v>
                </c:pt>
                <c:pt idx="280">
                  <c:v>44201</c:v>
                </c:pt>
                <c:pt idx="281">
                  <c:v>44202</c:v>
                </c:pt>
                <c:pt idx="282">
                  <c:v>44203</c:v>
                </c:pt>
                <c:pt idx="283">
                  <c:v>44204</c:v>
                </c:pt>
                <c:pt idx="284">
                  <c:v>44205</c:v>
                </c:pt>
                <c:pt idx="285">
                  <c:v>44206</c:v>
                </c:pt>
                <c:pt idx="286">
                  <c:v>44207</c:v>
                </c:pt>
                <c:pt idx="287">
                  <c:v>44208</c:v>
                </c:pt>
                <c:pt idx="288">
                  <c:v>44209</c:v>
                </c:pt>
                <c:pt idx="289">
                  <c:v>44210</c:v>
                </c:pt>
                <c:pt idx="290">
                  <c:v>44211</c:v>
                </c:pt>
                <c:pt idx="291">
                  <c:v>44212</c:v>
                </c:pt>
                <c:pt idx="292">
                  <c:v>44213</c:v>
                </c:pt>
                <c:pt idx="293">
                  <c:v>44214</c:v>
                </c:pt>
                <c:pt idx="294">
                  <c:v>44215</c:v>
                </c:pt>
                <c:pt idx="295">
                  <c:v>44216</c:v>
                </c:pt>
                <c:pt idx="296">
                  <c:v>44217</c:v>
                </c:pt>
                <c:pt idx="297">
                  <c:v>44218</c:v>
                </c:pt>
                <c:pt idx="298">
                  <c:v>44219</c:v>
                </c:pt>
                <c:pt idx="299">
                  <c:v>44220</c:v>
                </c:pt>
                <c:pt idx="300">
                  <c:v>44221</c:v>
                </c:pt>
                <c:pt idx="301">
                  <c:v>44222</c:v>
                </c:pt>
                <c:pt idx="302">
                  <c:v>44223</c:v>
                </c:pt>
                <c:pt idx="303">
                  <c:v>44224</c:v>
                </c:pt>
                <c:pt idx="304">
                  <c:v>44225</c:v>
                </c:pt>
                <c:pt idx="305">
                  <c:v>44226</c:v>
                </c:pt>
                <c:pt idx="306">
                  <c:v>44227</c:v>
                </c:pt>
                <c:pt idx="307">
                  <c:v>44228</c:v>
                </c:pt>
                <c:pt idx="308">
                  <c:v>44229</c:v>
                </c:pt>
              </c:numCache>
            </c:numRef>
          </c:cat>
          <c:val>
            <c:numRef>
              <c:f>Calculations!$F$27:$F$335</c:f>
              <c:numCache>
                <c:formatCode>0.00</c:formatCode>
                <c:ptCount val="309"/>
                <c:pt idx="0">
                  <c:v>183.00363722136075</c:v>
                </c:pt>
                <c:pt idx="1">
                  <c:v>191.58360431194484</c:v>
                </c:pt>
                <c:pt idx="2">
                  <c:v>196.44059316372187</c:v>
                </c:pt>
                <c:pt idx="3">
                  <c:v>176.39214138347927</c:v>
                </c:pt>
                <c:pt idx="4">
                  <c:v>137.45064486262382</c:v>
                </c:pt>
                <c:pt idx="5">
                  <c:v>261.82807303610332</c:v>
                </c:pt>
                <c:pt idx="6">
                  <c:v>436.10196818026134</c:v>
                </c:pt>
                <c:pt idx="7">
                  <c:v>594.7136790094379</c:v>
                </c:pt>
                <c:pt idx="8">
                  <c:v>756.96278237078229</c:v>
                </c:pt>
                <c:pt idx="9">
                  <c:v>912.55759704092554</c:v>
                </c:pt>
                <c:pt idx="10">
                  <c:v>1055.121987875244</c:v>
                </c:pt>
                <c:pt idx="11">
                  <c:v>1173.5084165839764</c:v>
                </c:pt>
                <c:pt idx="12">
                  <c:v>1251.9691131455022</c:v>
                </c:pt>
                <c:pt idx="13">
                  <c:v>1363.4230996164561</c:v>
                </c:pt>
                <c:pt idx="14">
                  <c:v>1482.8793496581791</c:v>
                </c:pt>
                <c:pt idx="15">
                  <c:v>1605.8018208187914</c:v>
                </c:pt>
                <c:pt idx="16">
                  <c:v>1702.8774085743526</c:v>
                </c:pt>
                <c:pt idx="17">
                  <c:v>1800.2311498764911</c:v>
                </c:pt>
                <c:pt idx="18">
                  <c:v>1883.6558174230929</c:v>
                </c:pt>
                <c:pt idx="19">
                  <c:v>1948.4869902023192</c:v>
                </c:pt>
                <c:pt idx="20">
                  <c:v>2015.1582556742894</c:v>
                </c:pt>
                <c:pt idx="21">
                  <c:v>2109.8160472172917</c:v>
                </c:pt>
                <c:pt idx="22">
                  <c:v>2191.5503970577684</c:v>
                </c:pt>
                <c:pt idx="23">
                  <c:v>2273.2419540449255</c:v>
                </c:pt>
                <c:pt idx="24">
                  <c:v>2355.3186467119594</c:v>
                </c:pt>
                <c:pt idx="25">
                  <c:v>2355.3186467119594</c:v>
                </c:pt>
                <c:pt idx="26">
                  <c:v>2402.7759210434197</c:v>
                </c:pt>
                <c:pt idx="27">
                  <c:v>2465.9167761165209</c:v>
                </c:pt>
                <c:pt idx="28">
                  <c:v>2515.3853145540033</c:v>
                </c:pt>
                <c:pt idx="29">
                  <c:v>2577.7772946940113</c:v>
                </c:pt>
                <c:pt idx="30">
                  <c:v>2623.0093406528513</c:v>
                </c:pt>
                <c:pt idx="31">
                  <c:v>2676.6287858623368</c:v>
                </c:pt>
                <c:pt idx="32">
                  <c:v>2711.7403220110859</c:v>
                </c:pt>
                <c:pt idx="33">
                  <c:v>2747.2583902663719</c:v>
                </c:pt>
                <c:pt idx="34">
                  <c:v>2779.8879409225833</c:v>
                </c:pt>
                <c:pt idx="35">
                  <c:v>2798.0107143034429</c:v>
                </c:pt>
                <c:pt idx="36">
                  <c:v>2824.563679788268</c:v>
                </c:pt>
                <c:pt idx="37">
                  <c:v>2854.2405235654255</c:v>
                </c:pt>
                <c:pt idx="38">
                  <c:v>2880.6437140636317</c:v>
                </c:pt>
                <c:pt idx="39">
                  <c:v>2900.6493729905546</c:v>
                </c:pt>
                <c:pt idx="40">
                  <c:v>2910.6201078140266</c:v>
                </c:pt>
                <c:pt idx="41">
                  <c:v>2932.8509951135698</c:v>
                </c:pt>
                <c:pt idx="42">
                  <c:v>2951.6798505742031</c:v>
                </c:pt>
                <c:pt idx="43">
                  <c:v>2971.3859595278886</c:v>
                </c:pt>
                <c:pt idx="44">
                  <c:v>2996.4839679998468</c:v>
                </c:pt>
                <c:pt idx="45">
                  <c:v>3012.3815130080861</c:v>
                </c:pt>
                <c:pt idx="46">
                  <c:v>3085.4717064779993</c:v>
                </c:pt>
                <c:pt idx="47">
                  <c:v>3093.8805021553048</c:v>
                </c:pt>
                <c:pt idx="48">
                  <c:v>3104.1935798053337</c:v>
                </c:pt>
                <c:pt idx="49">
                  <c:v>3113.5866111089904</c:v>
                </c:pt>
                <c:pt idx="50">
                  <c:v>3131.7521773431695</c:v>
                </c:pt>
                <c:pt idx="51">
                  <c:v>3145.5100796854276</c:v>
                </c:pt>
                <c:pt idx="52">
                  <c:v>3156.5292394152302</c:v>
                </c:pt>
                <c:pt idx="53">
                  <c:v>3170.4797095974268</c:v>
                </c:pt>
                <c:pt idx="54">
                  <c:v>3175.9571948223384</c:v>
                </c:pt>
                <c:pt idx="55">
                  <c:v>3185.1790547127166</c:v>
                </c:pt>
                <c:pt idx="56">
                  <c:v>3196.2624037224987</c:v>
                </c:pt>
                <c:pt idx="57">
                  <c:v>3206.5754813725275</c:v>
                </c:pt>
                <c:pt idx="58">
                  <c:v>3244.810895813609</c:v>
                </c:pt>
                <c:pt idx="59">
                  <c:v>3254.781630637081</c:v>
                </c:pt>
                <c:pt idx="60">
                  <c:v>3265.0947082871098</c:v>
                </c:pt>
                <c:pt idx="61">
                  <c:v>3265.0947082871098</c:v>
                </c:pt>
                <c:pt idx="62">
                  <c:v>3283.4742387878873</c:v>
                </c:pt>
                <c:pt idx="63">
                  <c:v>3294.3864163843909</c:v>
                </c:pt>
                <c:pt idx="64">
                  <c:v>3318.7141534965958</c:v>
                </c:pt>
                <c:pt idx="65">
                  <c:v>3332.7930022387513</c:v>
                </c:pt>
                <c:pt idx="66">
                  <c:v>3347.0002295408658</c:v>
                </c:pt>
                <c:pt idx="67">
                  <c:v>3351.3009112994878</c:v>
                </c:pt>
                <c:pt idx="68">
                  <c:v>3355.7727644713882</c:v>
                </c:pt>
                <c:pt idx="69">
                  <c:v>3362.0633139093725</c:v>
                </c:pt>
                <c:pt idx="70">
                  <c:v>3370.493506013338</c:v>
                </c:pt>
                <c:pt idx="71">
                  <c:v>3377.6399125177149</c:v>
                </c:pt>
                <c:pt idx="72">
                  <c:v>3384.4439761955346</c:v>
                </c:pt>
                <c:pt idx="73">
                  <c:v>3391.5475898465916</c:v>
                </c:pt>
                <c:pt idx="74">
                  <c:v>3396.6827322449462</c:v>
                </c:pt>
                <c:pt idx="75">
                  <c:v>3400.2559354971345</c:v>
                </c:pt>
                <c:pt idx="76">
                  <c:v>3405.5836457354271</c:v>
                </c:pt>
                <c:pt idx="77">
                  <c:v>3412.3021237066077</c:v>
                </c:pt>
                <c:pt idx="78">
                  <c:v>3421.438397890347</c:v>
                </c:pt>
                <c:pt idx="79">
                  <c:v>3432.1794040735722</c:v>
                </c:pt>
                <c:pt idx="80">
                  <c:v>3440.6523890308572</c:v>
                </c:pt>
                <c:pt idx="81">
                  <c:v>3447.5634348419762</c:v>
                </c:pt>
                <c:pt idx="82">
                  <c:v>3451.4361880674019</c:v>
                </c:pt>
                <c:pt idx="83">
                  <c:v>3456.1220055059002</c:v>
                </c:pt>
                <c:pt idx="84">
                  <c:v>3463.717736970133</c:v>
                </c:pt>
                <c:pt idx="85">
                  <c:v>3476.2346465661221</c:v>
                </c:pt>
                <c:pt idx="86">
                  <c:v>3482.8033495506838</c:v>
                </c:pt>
                <c:pt idx="87">
                  <c:v>3490.5702524281951</c:v>
                </c:pt>
                <c:pt idx="88">
                  <c:v>3497.716658932572</c:v>
                </c:pt>
                <c:pt idx="89">
                  <c:v>3502.6806299176483</c:v>
                </c:pt>
                <c:pt idx="90">
                  <c:v>3507.9869437292814</c:v>
                </c:pt>
                <c:pt idx="91">
                  <c:v>3515.1333502336583</c:v>
                </c:pt>
                <c:pt idx="92">
                  <c:v>3523.6919208975828</c:v>
                </c:pt>
                <c:pt idx="93">
                  <c:v>3532.6570236680436</c:v>
                </c:pt>
                <c:pt idx="94">
                  <c:v>3544.7246083041769</c:v>
                </c:pt>
                <c:pt idx="95">
                  <c:v>3551.1649327287801</c:v>
                </c:pt>
                <c:pt idx="96">
                  <c:v>3555.4442180607421</c:v>
                </c:pt>
                <c:pt idx="97">
                  <c:v>3561.8845424853453</c:v>
                </c:pt>
                <c:pt idx="98">
                  <c:v>3570.1863560293518</c:v>
                </c:pt>
                <c:pt idx="99">
                  <c:v>3579.686369466308</c:v>
                </c:pt>
                <c:pt idx="100">
                  <c:v>3589.1435900499441</c:v>
                </c:pt>
                <c:pt idx="101">
                  <c:v>3589.1435900499441</c:v>
                </c:pt>
                <c:pt idx="102">
                  <c:v>3589.1435900499441</c:v>
                </c:pt>
                <c:pt idx="103">
                  <c:v>3615.7607448147487</c:v>
                </c:pt>
                <c:pt idx="104">
                  <c:v>3623.0569263057441</c:v>
                </c:pt>
                <c:pt idx="105">
                  <c:v>3631.2517577164517</c:v>
                </c:pt>
                <c:pt idx="106">
                  <c:v>3642.8700173927291</c:v>
                </c:pt>
                <c:pt idx="107">
                  <c:v>3661.0997729068877</c:v>
                </c:pt>
                <c:pt idx="108">
                  <c:v>3661.0997729068877</c:v>
                </c:pt>
                <c:pt idx="109">
                  <c:v>3661.0997729068877</c:v>
                </c:pt>
                <c:pt idx="110">
                  <c:v>3704.8554654262007</c:v>
                </c:pt>
                <c:pt idx="111">
                  <c:v>3719.1054855816346</c:v>
                </c:pt>
                <c:pt idx="112">
                  <c:v>3737.827358908969</c:v>
                </c:pt>
                <c:pt idx="113">
                  <c:v>3766.9478955929712</c:v>
                </c:pt>
                <c:pt idx="114">
                  <c:v>3796.9028929167062</c:v>
                </c:pt>
                <c:pt idx="115">
                  <c:v>3796.9028929167062</c:v>
                </c:pt>
                <c:pt idx="116">
                  <c:v>3796.9028929167062</c:v>
                </c:pt>
                <c:pt idx="117">
                  <c:v>3894.919923445299</c:v>
                </c:pt>
                <c:pt idx="118">
                  <c:v>3923.9762708493217</c:v>
                </c:pt>
                <c:pt idx="119">
                  <c:v>3953.011221826685</c:v>
                </c:pt>
                <c:pt idx="120">
                  <c:v>4008.9628775420897</c:v>
                </c:pt>
                <c:pt idx="121">
                  <c:v>4057.2118196599627</c:v>
                </c:pt>
                <c:pt idx="122">
                  <c:v>4057.2118196599627</c:v>
                </c:pt>
                <c:pt idx="123">
                  <c:v>4057.2118196599627</c:v>
                </c:pt>
                <c:pt idx="124">
                  <c:v>4193.3144896430185</c:v>
                </c:pt>
                <c:pt idx="125">
                  <c:v>4232.4271575771527</c:v>
                </c:pt>
                <c:pt idx="126">
                  <c:v>4275.8833001232279</c:v>
                </c:pt>
                <c:pt idx="127">
                  <c:v>4335.5579340774402</c:v>
                </c:pt>
                <c:pt idx="128">
                  <c:v>4401.7156853095748</c:v>
                </c:pt>
                <c:pt idx="129">
                  <c:v>4401.7156853095748</c:v>
                </c:pt>
                <c:pt idx="130">
                  <c:v>4401.7156853095748</c:v>
                </c:pt>
                <c:pt idx="131">
                  <c:v>4584.2699975710793</c:v>
                </c:pt>
                <c:pt idx="132">
                  <c:v>4707.5134151315888</c:v>
                </c:pt>
                <c:pt idx="133">
                  <c:v>4770.6970630580099</c:v>
                </c:pt>
                <c:pt idx="134">
                  <c:v>4858.165655243316</c:v>
                </c:pt>
                <c:pt idx="135">
                  <c:v>4954.5993501990824</c:v>
                </c:pt>
                <c:pt idx="136">
                  <c:v>4954.5993501990824</c:v>
                </c:pt>
                <c:pt idx="137">
                  <c:v>4954.5993501990824</c:v>
                </c:pt>
                <c:pt idx="138">
                  <c:v>5138.9937551533312</c:v>
                </c:pt>
                <c:pt idx="139">
                  <c:v>5216.7055767817637</c:v>
                </c:pt>
                <c:pt idx="140">
                  <c:v>5284.5750421466828</c:v>
                </c:pt>
                <c:pt idx="141">
                  <c:v>5446.1180634282537</c:v>
                </c:pt>
                <c:pt idx="142">
                  <c:v>5563.3490850973567</c:v>
                </c:pt>
                <c:pt idx="143">
                  <c:v>5563.3490850973567</c:v>
                </c:pt>
                <c:pt idx="144">
                  <c:v>5563.3490850973567</c:v>
                </c:pt>
                <c:pt idx="145">
                  <c:v>5911.4475504258171</c:v>
                </c:pt>
                <c:pt idx="146">
                  <c:v>6020.8688763640894</c:v>
                </c:pt>
                <c:pt idx="147">
                  <c:v>6163.6044386116864</c:v>
                </c:pt>
                <c:pt idx="148">
                  <c:v>6314.2138858700937</c:v>
                </c:pt>
                <c:pt idx="149">
                  <c:v>6488.5519702942311</c:v>
                </c:pt>
                <c:pt idx="150">
                  <c:v>6488.5519702942311</c:v>
                </c:pt>
                <c:pt idx="151">
                  <c:v>6488.5519702942311</c:v>
                </c:pt>
                <c:pt idx="152">
                  <c:v>6903.2575118146815</c:v>
                </c:pt>
                <c:pt idx="153">
                  <c:v>7055.5358803525542</c:v>
                </c:pt>
                <c:pt idx="154">
                  <c:v>7211.644209262533</c:v>
                </c:pt>
                <c:pt idx="155">
                  <c:v>7418.2908979429849</c:v>
                </c:pt>
                <c:pt idx="156">
                  <c:v>7627.5265542492734</c:v>
                </c:pt>
                <c:pt idx="157">
                  <c:v>7627.5265542492734</c:v>
                </c:pt>
                <c:pt idx="158">
                  <c:v>7627.5265542492734</c:v>
                </c:pt>
                <c:pt idx="159">
                  <c:v>8131.8831234743311</c:v>
                </c:pt>
                <c:pt idx="160">
                  <c:v>8305.5151258186943</c:v>
                </c:pt>
                <c:pt idx="161">
                  <c:v>8489.1178629865299</c:v>
                </c:pt>
                <c:pt idx="162">
                  <c:v>8680.8084494317736</c:v>
                </c:pt>
                <c:pt idx="163">
                  <c:v>8904.9574151199504</c:v>
                </c:pt>
                <c:pt idx="164">
                  <c:v>8904.9574151199504</c:v>
                </c:pt>
                <c:pt idx="165">
                  <c:v>8904.9574151199504</c:v>
                </c:pt>
                <c:pt idx="166">
                  <c:v>9473.2465072045215</c:v>
                </c:pt>
                <c:pt idx="167">
                  <c:v>9665.0440757830638</c:v>
                </c:pt>
                <c:pt idx="168">
                  <c:v>9854.7447945489457</c:v>
                </c:pt>
                <c:pt idx="169">
                  <c:v>10085.055931115148</c:v>
                </c:pt>
                <c:pt idx="170">
                  <c:v>10345.728597111622</c:v>
                </c:pt>
                <c:pt idx="171">
                  <c:v>10345.728597111622</c:v>
                </c:pt>
                <c:pt idx="172">
                  <c:v>10345.728597111622</c:v>
                </c:pt>
                <c:pt idx="173">
                  <c:v>10932.076273297074</c:v>
                </c:pt>
                <c:pt idx="174">
                  <c:v>11133.994351685707</c:v>
                </c:pt>
                <c:pt idx="175">
                  <c:v>11373.484555288969</c:v>
                </c:pt>
                <c:pt idx="176">
                  <c:v>11615.071608704891</c:v>
                </c:pt>
                <c:pt idx="177">
                  <c:v>11922.944791912907</c:v>
                </c:pt>
                <c:pt idx="178">
                  <c:v>11922.944791912907</c:v>
                </c:pt>
                <c:pt idx="179">
                  <c:v>11922.944791912907</c:v>
                </c:pt>
                <c:pt idx="180">
                  <c:v>12595.391688977437</c:v>
                </c:pt>
                <c:pt idx="181">
                  <c:v>12826.451700476733</c:v>
                </c:pt>
                <c:pt idx="182">
                  <c:v>13067.995961039336</c:v>
                </c:pt>
                <c:pt idx="183">
                  <c:v>13295.9320942463</c:v>
                </c:pt>
                <c:pt idx="184">
                  <c:v>13558.509042215497</c:v>
                </c:pt>
                <c:pt idx="185">
                  <c:v>13558.509042215497</c:v>
                </c:pt>
                <c:pt idx="186">
                  <c:v>13558.509042215497</c:v>
                </c:pt>
                <c:pt idx="187">
                  <c:v>14238.594463597579</c:v>
                </c:pt>
                <c:pt idx="188">
                  <c:v>14450.547466089663</c:v>
                </c:pt>
                <c:pt idx="189">
                  <c:v>14686.250502174138</c:v>
                </c:pt>
                <c:pt idx="190">
                  <c:v>14887.783444882894</c:v>
                </c:pt>
                <c:pt idx="191">
                  <c:v>15130.097976805251</c:v>
                </c:pt>
                <c:pt idx="192">
                  <c:v>15130.097976805251</c:v>
                </c:pt>
                <c:pt idx="193">
                  <c:v>15130.097976805251</c:v>
                </c:pt>
                <c:pt idx="194">
                  <c:v>15632.486074777606</c:v>
                </c:pt>
                <c:pt idx="195">
                  <c:v>15889.200401842014</c:v>
                </c:pt>
                <c:pt idx="196">
                  <c:v>16113.670313930088</c:v>
                </c:pt>
                <c:pt idx="197">
                  <c:v>16379.478122324916</c:v>
                </c:pt>
                <c:pt idx="198">
                  <c:v>16653.095626450573</c:v>
                </c:pt>
                <c:pt idx="199">
                  <c:v>16653.095626450573</c:v>
                </c:pt>
                <c:pt idx="200">
                  <c:v>16653.095626450573</c:v>
                </c:pt>
                <c:pt idx="201">
                  <c:v>17249.114487486258</c:v>
                </c:pt>
                <c:pt idx="202">
                  <c:v>17401.414252450792</c:v>
                </c:pt>
                <c:pt idx="203">
                  <c:v>17657.529479568726</c:v>
                </c:pt>
                <c:pt idx="204">
                  <c:v>17942.487089824084</c:v>
                </c:pt>
                <c:pt idx="205">
                  <c:v>18267.41322507997</c:v>
                </c:pt>
                <c:pt idx="206">
                  <c:v>18267.41322507997</c:v>
                </c:pt>
                <c:pt idx="207">
                  <c:v>18267.41322507997</c:v>
                </c:pt>
                <c:pt idx="208">
                  <c:v>19078.102434793538</c:v>
                </c:pt>
                <c:pt idx="209">
                  <c:v>19374.935061845092</c:v>
                </c:pt>
                <c:pt idx="210">
                  <c:v>19738.09661154206</c:v>
                </c:pt>
                <c:pt idx="211">
                  <c:v>20187.122021424846</c:v>
                </c:pt>
                <c:pt idx="212">
                  <c:v>20611.862487048747</c:v>
                </c:pt>
                <c:pt idx="213">
                  <c:v>20611.862487048747</c:v>
                </c:pt>
                <c:pt idx="214">
                  <c:v>20611.862487048747</c:v>
                </c:pt>
                <c:pt idx="215">
                  <c:v>21728.499201570947</c:v>
                </c:pt>
                <c:pt idx="216">
                  <c:v>22122.57858779134</c:v>
                </c:pt>
                <c:pt idx="217">
                  <c:v>22545.478960722499</c:v>
                </c:pt>
                <c:pt idx="218">
                  <c:v>23050.006701360835</c:v>
                </c:pt>
                <c:pt idx="219">
                  <c:v>23597.648241718689</c:v>
                </c:pt>
                <c:pt idx="220">
                  <c:v>23597.648241718689</c:v>
                </c:pt>
                <c:pt idx="221">
                  <c:v>23597.648241718689</c:v>
                </c:pt>
                <c:pt idx="222">
                  <c:v>24774.858240114812</c:v>
                </c:pt>
                <c:pt idx="223">
                  <c:v>25174.30812942682</c:v>
                </c:pt>
                <c:pt idx="224">
                  <c:v>25710.117445841799</c:v>
                </c:pt>
                <c:pt idx="225">
                  <c:v>26178.870361104931</c:v>
                </c:pt>
                <c:pt idx="226">
                  <c:v>26660.632303777227</c:v>
                </c:pt>
                <c:pt idx="227">
                  <c:v>26660.632303777227</c:v>
                </c:pt>
                <c:pt idx="228">
                  <c:v>26660.632303777227</c:v>
                </c:pt>
                <c:pt idx="229">
                  <c:v>27781.505510778068</c:v>
                </c:pt>
                <c:pt idx="230">
                  <c:v>28153.696352525476</c:v>
                </c:pt>
                <c:pt idx="231">
                  <c:v>28562.28251602122</c:v>
                </c:pt>
                <c:pt idx="232">
                  <c:v>28979.748196580786</c:v>
                </c:pt>
                <c:pt idx="233">
                  <c:v>29437.011230727599</c:v>
                </c:pt>
                <c:pt idx="234">
                  <c:v>29437.011230727599</c:v>
                </c:pt>
                <c:pt idx="235">
                  <c:v>29437.011230727599</c:v>
                </c:pt>
                <c:pt idx="236">
                  <c:v>30255.916668278533</c:v>
                </c:pt>
                <c:pt idx="237">
                  <c:v>30537.472246694982</c:v>
                </c:pt>
                <c:pt idx="238">
                  <c:v>30865.222710269962</c:v>
                </c:pt>
                <c:pt idx="239">
                  <c:v>31212.550904238669</c:v>
                </c:pt>
                <c:pt idx="240">
                  <c:v>31536.835146694761</c:v>
                </c:pt>
                <c:pt idx="241">
                  <c:v>31536.835146694761</c:v>
                </c:pt>
                <c:pt idx="242">
                  <c:v>31536.835146694761</c:v>
                </c:pt>
                <c:pt idx="243">
                  <c:v>32090.70304721062</c:v>
                </c:pt>
                <c:pt idx="244">
                  <c:v>32352.338552406785</c:v>
                </c:pt>
                <c:pt idx="245">
                  <c:v>32571.052825723371</c:v>
                </c:pt>
                <c:pt idx="246">
                  <c:v>32833.993512945781</c:v>
                </c:pt>
                <c:pt idx="247">
                  <c:v>33066.208931484703</c:v>
                </c:pt>
                <c:pt idx="248">
                  <c:v>33066.208931484703</c:v>
                </c:pt>
                <c:pt idx="249">
                  <c:v>33066.208931484703</c:v>
                </c:pt>
                <c:pt idx="250">
                  <c:v>33493.68813972106</c:v>
                </c:pt>
                <c:pt idx="251">
                  <c:v>33670.35843465112</c:v>
                </c:pt>
                <c:pt idx="252">
                  <c:v>33870.008491813816</c:v>
                </c:pt>
                <c:pt idx="253">
                  <c:v>34086.690104597721</c:v>
                </c:pt>
                <c:pt idx="254">
                  <c:v>34273.801855737765</c:v>
                </c:pt>
                <c:pt idx="255">
                  <c:v>34273.801855737765</c:v>
                </c:pt>
                <c:pt idx="256">
                  <c:v>34273.801855737765</c:v>
                </c:pt>
                <c:pt idx="257">
                  <c:v>34273.801855737765</c:v>
                </c:pt>
                <c:pt idx="258">
                  <c:v>34310.625106019303</c:v>
                </c:pt>
                <c:pt idx="259">
                  <c:v>34310.625106019303</c:v>
                </c:pt>
                <c:pt idx="260">
                  <c:v>34310.625106019303</c:v>
                </c:pt>
                <c:pt idx="261">
                  <c:v>34480.833680098098</c:v>
                </c:pt>
                <c:pt idx="262">
                  <c:v>34602.30119424584</c:v>
                </c:pt>
                <c:pt idx="263">
                  <c:v>34602.30119424584</c:v>
                </c:pt>
                <c:pt idx="264">
                  <c:v>34602.30119424584</c:v>
                </c:pt>
                <c:pt idx="265">
                  <c:v>34652.689779029693</c:v>
                </c:pt>
                <c:pt idx="266">
                  <c:v>34760.977094354996</c:v>
                </c:pt>
                <c:pt idx="267">
                  <c:v>34890.425475646851</c:v>
                </c:pt>
                <c:pt idx="268">
                  <c:v>35019.873856938706</c:v>
                </c:pt>
                <c:pt idx="269">
                  <c:v>35141.212992526489</c:v>
                </c:pt>
                <c:pt idx="270">
                  <c:v>35141.212992526489</c:v>
                </c:pt>
                <c:pt idx="271">
                  <c:v>35141.212992526489</c:v>
                </c:pt>
                <c:pt idx="272">
                  <c:v>35185.546388565614</c:v>
                </c:pt>
                <c:pt idx="273">
                  <c:v>35303.761645861065</c:v>
                </c:pt>
                <c:pt idx="274">
                  <c:v>35446.133468855442</c:v>
                </c:pt>
                <c:pt idx="275">
                  <c:v>35586.943352703653</c:v>
                </c:pt>
                <c:pt idx="276">
                  <c:v>35586.943352703653</c:v>
                </c:pt>
                <c:pt idx="277">
                  <c:v>35586.943352703653</c:v>
                </c:pt>
                <c:pt idx="278">
                  <c:v>35586.943352703653</c:v>
                </c:pt>
                <c:pt idx="279">
                  <c:v>35645.633751031513</c:v>
                </c:pt>
                <c:pt idx="280">
                  <c:v>35810.749975565275</c:v>
                </c:pt>
                <c:pt idx="281">
                  <c:v>35810.749975565275</c:v>
                </c:pt>
                <c:pt idx="282">
                  <c:v>35810.749975565275</c:v>
                </c:pt>
                <c:pt idx="283">
                  <c:v>35810.749975565275</c:v>
                </c:pt>
                <c:pt idx="284">
                  <c:v>35810.749975565275</c:v>
                </c:pt>
                <c:pt idx="285">
                  <c:v>35810.749975565275</c:v>
                </c:pt>
                <c:pt idx="286">
                  <c:v>35810.749975565275</c:v>
                </c:pt>
                <c:pt idx="287">
                  <c:v>35810.749975565275</c:v>
                </c:pt>
                <c:pt idx="288">
                  <c:v>35810.749975565275</c:v>
                </c:pt>
                <c:pt idx="289">
                  <c:v>35949.184856054249</c:v>
                </c:pt>
                <c:pt idx="290">
                  <c:v>35949.184856054249</c:v>
                </c:pt>
                <c:pt idx="291">
                  <c:v>35949.184856054249</c:v>
                </c:pt>
                <c:pt idx="292">
                  <c:v>35949.184856054249</c:v>
                </c:pt>
                <c:pt idx="293">
                  <c:v>36081.029637132</c:v>
                </c:pt>
                <c:pt idx="294">
                  <c:v>36381.86339596894</c:v>
                </c:pt>
                <c:pt idx="295">
                  <c:v>36682.697154805879</c:v>
                </c:pt>
                <c:pt idx="296">
                  <c:v>37033.662741306754</c:v>
                </c:pt>
                <c:pt idx="297">
                  <c:v>37033.662741306754</c:v>
                </c:pt>
                <c:pt idx="298">
                  <c:v>37033.662741306754</c:v>
                </c:pt>
                <c:pt idx="299">
                  <c:v>37033.662741306754</c:v>
                </c:pt>
                <c:pt idx="300">
                  <c:v>37033.662741306754</c:v>
                </c:pt>
                <c:pt idx="301">
                  <c:v>37366.976275813286</c:v>
                </c:pt>
                <c:pt idx="302">
                  <c:v>37762.81016901978</c:v>
                </c:pt>
                <c:pt idx="303">
                  <c:v>38135.600110713662</c:v>
                </c:pt>
                <c:pt idx="304">
                  <c:v>38135.600110713662</c:v>
                </c:pt>
                <c:pt idx="305">
                  <c:v>38135.600110713662</c:v>
                </c:pt>
                <c:pt idx="306">
                  <c:v>38135.600110713662</c:v>
                </c:pt>
                <c:pt idx="307">
                  <c:v>38316.528294549018</c:v>
                </c:pt>
                <c:pt idx="308">
                  <c:v>38651.59633604165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19-4160-AFED-91EBF12D64DD}"/>
            </c:ext>
          </c:extLst>
        </c:ser>
        <c:ser>
          <c:idx val="6"/>
          <c:order val="6"/>
          <c:tx>
            <c:strRef>
              <c:f>Calculations!$H$2</c:f>
              <c:strCache>
                <c:ptCount val="1"/>
                <c:pt idx="0">
                  <c:v>USA Cases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Calculations!$A$27:$A$335</c:f>
              <c:numCache>
                <c:formatCode>d\ mmm\ yy</c:formatCode>
                <c:ptCount val="309"/>
                <c:pt idx="0">
                  <c:v>43921</c:v>
                </c:pt>
                <c:pt idx="1">
                  <c:v>43922</c:v>
                </c:pt>
                <c:pt idx="2">
                  <c:v>43923</c:v>
                </c:pt>
                <c:pt idx="3">
                  <c:v>43924</c:v>
                </c:pt>
                <c:pt idx="4">
                  <c:v>43925</c:v>
                </c:pt>
                <c:pt idx="5">
                  <c:v>43926</c:v>
                </c:pt>
                <c:pt idx="6">
                  <c:v>43927</c:v>
                </c:pt>
                <c:pt idx="7">
                  <c:v>43928</c:v>
                </c:pt>
                <c:pt idx="8">
                  <c:v>43929</c:v>
                </c:pt>
                <c:pt idx="9">
                  <c:v>43930</c:v>
                </c:pt>
                <c:pt idx="10">
                  <c:v>43931</c:v>
                </c:pt>
                <c:pt idx="11">
                  <c:v>43932</c:v>
                </c:pt>
                <c:pt idx="12">
                  <c:v>43933</c:v>
                </c:pt>
                <c:pt idx="13">
                  <c:v>43934</c:v>
                </c:pt>
                <c:pt idx="14">
                  <c:v>43935</c:v>
                </c:pt>
                <c:pt idx="15">
                  <c:v>43936</c:v>
                </c:pt>
                <c:pt idx="16">
                  <c:v>43937</c:v>
                </c:pt>
                <c:pt idx="17">
                  <c:v>43938</c:v>
                </c:pt>
                <c:pt idx="18">
                  <c:v>43939</c:v>
                </c:pt>
                <c:pt idx="19">
                  <c:v>43940</c:v>
                </c:pt>
                <c:pt idx="20">
                  <c:v>43941</c:v>
                </c:pt>
                <c:pt idx="21">
                  <c:v>43942</c:v>
                </c:pt>
                <c:pt idx="22">
                  <c:v>43943</c:v>
                </c:pt>
                <c:pt idx="23">
                  <c:v>43944</c:v>
                </c:pt>
                <c:pt idx="24">
                  <c:v>43945</c:v>
                </c:pt>
                <c:pt idx="25">
                  <c:v>43946</c:v>
                </c:pt>
                <c:pt idx="26">
                  <c:v>43947</c:v>
                </c:pt>
                <c:pt idx="27">
                  <c:v>43948</c:v>
                </c:pt>
                <c:pt idx="28">
                  <c:v>43949</c:v>
                </c:pt>
                <c:pt idx="29">
                  <c:v>43950</c:v>
                </c:pt>
                <c:pt idx="30">
                  <c:v>43951</c:v>
                </c:pt>
                <c:pt idx="31">
                  <c:v>43952</c:v>
                </c:pt>
                <c:pt idx="32">
                  <c:v>43953</c:v>
                </c:pt>
                <c:pt idx="33">
                  <c:v>43954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43960</c:v>
                </c:pt>
                <c:pt idx="40">
                  <c:v>43961</c:v>
                </c:pt>
                <c:pt idx="41">
                  <c:v>43962</c:v>
                </c:pt>
                <c:pt idx="42">
                  <c:v>43963</c:v>
                </c:pt>
                <c:pt idx="43">
                  <c:v>43964</c:v>
                </c:pt>
                <c:pt idx="44">
                  <c:v>43965</c:v>
                </c:pt>
                <c:pt idx="45">
                  <c:v>43966</c:v>
                </c:pt>
                <c:pt idx="46">
                  <c:v>43967</c:v>
                </c:pt>
                <c:pt idx="47">
                  <c:v>43968</c:v>
                </c:pt>
                <c:pt idx="48">
                  <c:v>43969</c:v>
                </c:pt>
                <c:pt idx="49">
                  <c:v>43970</c:v>
                </c:pt>
                <c:pt idx="50">
                  <c:v>43971</c:v>
                </c:pt>
                <c:pt idx="51">
                  <c:v>43972</c:v>
                </c:pt>
                <c:pt idx="52">
                  <c:v>43973</c:v>
                </c:pt>
                <c:pt idx="53">
                  <c:v>43974</c:v>
                </c:pt>
                <c:pt idx="54">
                  <c:v>43975</c:v>
                </c:pt>
                <c:pt idx="55">
                  <c:v>43976</c:v>
                </c:pt>
                <c:pt idx="56">
                  <c:v>43977</c:v>
                </c:pt>
                <c:pt idx="57">
                  <c:v>43978</c:v>
                </c:pt>
                <c:pt idx="58">
                  <c:v>43979</c:v>
                </c:pt>
                <c:pt idx="59">
                  <c:v>43980</c:v>
                </c:pt>
                <c:pt idx="60">
                  <c:v>43981</c:v>
                </c:pt>
                <c:pt idx="61">
                  <c:v>43982</c:v>
                </c:pt>
                <c:pt idx="62">
                  <c:v>43983</c:v>
                </c:pt>
                <c:pt idx="63">
                  <c:v>43984</c:v>
                </c:pt>
                <c:pt idx="64">
                  <c:v>43985</c:v>
                </c:pt>
                <c:pt idx="65">
                  <c:v>43986</c:v>
                </c:pt>
                <c:pt idx="66">
                  <c:v>43987</c:v>
                </c:pt>
                <c:pt idx="67">
                  <c:v>43988</c:v>
                </c:pt>
                <c:pt idx="68">
                  <c:v>43989</c:v>
                </c:pt>
                <c:pt idx="69">
                  <c:v>43990</c:v>
                </c:pt>
                <c:pt idx="70">
                  <c:v>43991</c:v>
                </c:pt>
                <c:pt idx="71">
                  <c:v>43992</c:v>
                </c:pt>
                <c:pt idx="72">
                  <c:v>43993</c:v>
                </c:pt>
                <c:pt idx="73">
                  <c:v>43994</c:v>
                </c:pt>
                <c:pt idx="74">
                  <c:v>43995</c:v>
                </c:pt>
                <c:pt idx="75">
                  <c:v>43996</c:v>
                </c:pt>
                <c:pt idx="76">
                  <c:v>43997</c:v>
                </c:pt>
                <c:pt idx="77">
                  <c:v>43998</c:v>
                </c:pt>
                <c:pt idx="78">
                  <c:v>43999</c:v>
                </c:pt>
                <c:pt idx="79">
                  <c:v>44000</c:v>
                </c:pt>
                <c:pt idx="80">
                  <c:v>44001</c:v>
                </c:pt>
                <c:pt idx="81">
                  <c:v>44002</c:v>
                </c:pt>
                <c:pt idx="82">
                  <c:v>44003</c:v>
                </c:pt>
                <c:pt idx="83">
                  <c:v>44004</c:v>
                </c:pt>
                <c:pt idx="84">
                  <c:v>44005</c:v>
                </c:pt>
                <c:pt idx="85">
                  <c:v>44006</c:v>
                </c:pt>
                <c:pt idx="86">
                  <c:v>44007</c:v>
                </c:pt>
                <c:pt idx="87">
                  <c:v>44008</c:v>
                </c:pt>
                <c:pt idx="88">
                  <c:v>44009</c:v>
                </c:pt>
                <c:pt idx="89">
                  <c:v>44010</c:v>
                </c:pt>
                <c:pt idx="90">
                  <c:v>44011</c:v>
                </c:pt>
                <c:pt idx="91">
                  <c:v>44012</c:v>
                </c:pt>
                <c:pt idx="92">
                  <c:v>44013</c:v>
                </c:pt>
                <c:pt idx="93">
                  <c:v>44014</c:v>
                </c:pt>
                <c:pt idx="94">
                  <c:v>44015</c:v>
                </c:pt>
                <c:pt idx="95">
                  <c:v>44016</c:v>
                </c:pt>
                <c:pt idx="96">
                  <c:v>44017</c:v>
                </c:pt>
                <c:pt idx="97">
                  <c:v>44018</c:v>
                </c:pt>
                <c:pt idx="98">
                  <c:v>44019</c:v>
                </c:pt>
                <c:pt idx="99">
                  <c:v>44020</c:v>
                </c:pt>
                <c:pt idx="100">
                  <c:v>44021</c:v>
                </c:pt>
                <c:pt idx="101">
                  <c:v>44022</c:v>
                </c:pt>
                <c:pt idx="102">
                  <c:v>44023</c:v>
                </c:pt>
                <c:pt idx="103">
                  <c:v>44024</c:v>
                </c:pt>
                <c:pt idx="104">
                  <c:v>44025</c:v>
                </c:pt>
                <c:pt idx="105">
                  <c:v>44026</c:v>
                </c:pt>
                <c:pt idx="106">
                  <c:v>44027</c:v>
                </c:pt>
                <c:pt idx="107">
                  <c:v>44028</c:v>
                </c:pt>
                <c:pt idx="108">
                  <c:v>44029</c:v>
                </c:pt>
                <c:pt idx="109">
                  <c:v>44030</c:v>
                </c:pt>
                <c:pt idx="110">
                  <c:v>44031</c:v>
                </c:pt>
                <c:pt idx="111">
                  <c:v>44032</c:v>
                </c:pt>
                <c:pt idx="112">
                  <c:v>44033</c:v>
                </c:pt>
                <c:pt idx="113">
                  <c:v>44034</c:v>
                </c:pt>
                <c:pt idx="114">
                  <c:v>44035</c:v>
                </c:pt>
                <c:pt idx="115">
                  <c:v>44036</c:v>
                </c:pt>
                <c:pt idx="116">
                  <c:v>44037</c:v>
                </c:pt>
                <c:pt idx="117">
                  <c:v>44038</c:v>
                </c:pt>
                <c:pt idx="118">
                  <c:v>44039</c:v>
                </c:pt>
                <c:pt idx="119">
                  <c:v>44040</c:v>
                </c:pt>
                <c:pt idx="120">
                  <c:v>44041</c:v>
                </c:pt>
                <c:pt idx="121">
                  <c:v>44042</c:v>
                </c:pt>
                <c:pt idx="122">
                  <c:v>44043</c:v>
                </c:pt>
                <c:pt idx="123">
                  <c:v>44044</c:v>
                </c:pt>
                <c:pt idx="124">
                  <c:v>44045</c:v>
                </c:pt>
                <c:pt idx="125">
                  <c:v>44046</c:v>
                </c:pt>
                <c:pt idx="126">
                  <c:v>44047</c:v>
                </c:pt>
                <c:pt idx="127">
                  <c:v>44048</c:v>
                </c:pt>
                <c:pt idx="128">
                  <c:v>44049</c:v>
                </c:pt>
                <c:pt idx="129">
                  <c:v>44050</c:v>
                </c:pt>
                <c:pt idx="130">
                  <c:v>44051</c:v>
                </c:pt>
                <c:pt idx="131">
                  <c:v>44052</c:v>
                </c:pt>
                <c:pt idx="132">
                  <c:v>44053</c:v>
                </c:pt>
                <c:pt idx="133">
                  <c:v>44054</c:v>
                </c:pt>
                <c:pt idx="134">
                  <c:v>44055</c:v>
                </c:pt>
                <c:pt idx="135">
                  <c:v>44056</c:v>
                </c:pt>
                <c:pt idx="136">
                  <c:v>44057</c:v>
                </c:pt>
                <c:pt idx="137">
                  <c:v>44058</c:v>
                </c:pt>
                <c:pt idx="138">
                  <c:v>44059</c:v>
                </c:pt>
                <c:pt idx="139">
                  <c:v>44060</c:v>
                </c:pt>
                <c:pt idx="140">
                  <c:v>44061</c:v>
                </c:pt>
                <c:pt idx="141">
                  <c:v>44062</c:v>
                </c:pt>
                <c:pt idx="142">
                  <c:v>44063</c:v>
                </c:pt>
                <c:pt idx="143">
                  <c:v>44064</c:v>
                </c:pt>
                <c:pt idx="144">
                  <c:v>44065</c:v>
                </c:pt>
                <c:pt idx="145">
                  <c:v>44066</c:v>
                </c:pt>
                <c:pt idx="146">
                  <c:v>44067</c:v>
                </c:pt>
                <c:pt idx="147">
                  <c:v>44068</c:v>
                </c:pt>
                <c:pt idx="148">
                  <c:v>44069</c:v>
                </c:pt>
                <c:pt idx="149">
                  <c:v>44070</c:v>
                </c:pt>
                <c:pt idx="150">
                  <c:v>44071</c:v>
                </c:pt>
                <c:pt idx="151">
                  <c:v>44072</c:v>
                </c:pt>
                <c:pt idx="152">
                  <c:v>44073</c:v>
                </c:pt>
                <c:pt idx="153">
                  <c:v>44074</c:v>
                </c:pt>
                <c:pt idx="154">
                  <c:v>44075</c:v>
                </c:pt>
                <c:pt idx="155">
                  <c:v>44076</c:v>
                </c:pt>
                <c:pt idx="156">
                  <c:v>44077</c:v>
                </c:pt>
                <c:pt idx="157">
                  <c:v>44078</c:v>
                </c:pt>
                <c:pt idx="158">
                  <c:v>44079</c:v>
                </c:pt>
                <c:pt idx="159">
                  <c:v>44080</c:v>
                </c:pt>
                <c:pt idx="160">
                  <c:v>44081</c:v>
                </c:pt>
                <c:pt idx="161">
                  <c:v>44082</c:v>
                </c:pt>
                <c:pt idx="162">
                  <c:v>44083</c:v>
                </c:pt>
                <c:pt idx="163">
                  <c:v>44084</c:v>
                </c:pt>
                <c:pt idx="164">
                  <c:v>44085</c:v>
                </c:pt>
                <c:pt idx="165">
                  <c:v>44086</c:v>
                </c:pt>
                <c:pt idx="166">
                  <c:v>44087</c:v>
                </c:pt>
                <c:pt idx="167">
                  <c:v>44088</c:v>
                </c:pt>
                <c:pt idx="168">
                  <c:v>44089</c:v>
                </c:pt>
                <c:pt idx="169">
                  <c:v>44090</c:v>
                </c:pt>
                <c:pt idx="170">
                  <c:v>44091</c:v>
                </c:pt>
                <c:pt idx="171">
                  <c:v>44092</c:v>
                </c:pt>
                <c:pt idx="172">
                  <c:v>44093</c:v>
                </c:pt>
                <c:pt idx="173">
                  <c:v>44094</c:v>
                </c:pt>
                <c:pt idx="174">
                  <c:v>44095</c:v>
                </c:pt>
                <c:pt idx="175">
                  <c:v>44096</c:v>
                </c:pt>
                <c:pt idx="176">
                  <c:v>44097</c:v>
                </c:pt>
                <c:pt idx="177">
                  <c:v>44098</c:v>
                </c:pt>
                <c:pt idx="178">
                  <c:v>44099</c:v>
                </c:pt>
                <c:pt idx="179">
                  <c:v>44100</c:v>
                </c:pt>
                <c:pt idx="180">
                  <c:v>44101</c:v>
                </c:pt>
                <c:pt idx="181">
                  <c:v>44102</c:v>
                </c:pt>
                <c:pt idx="182">
                  <c:v>44103</c:v>
                </c:pt>
                <c:pt idx="183">
                  <c:v>44104</c:v>
                </c:pt>
                <c:pt idx="184">
                  <c:v>44105</c:v>
                </c:pt>
                <c:pt idx="185">
                  <c:v>44106</c:v>
                </c:pt>
                <c:pt idx="186">
                  <c:v>44107</c:v>
                </c:pt>
                <c:pt idx="187">
                  <c:v>44108</c:v>
                </c:pt>
                <c:pt idx="188">
                  <c:v>44109</c:v>
                </c:pt>
                <c:pt idx="189">
                  <c:v>44110</c:v>
                </c:pt>
                <c:pt idx="190">
                  <c:v>44111</c:v>
                </c:pt>
                <c:pt idx="191">
                  <c:v>44112</c:v>
                </c:pt>
                <c:pt idx="192">
                  <c:v>44113</c:v>
                </c:pt>
                <c:pt idx="193">
                  <c:v>44114</c:v>
                </c:pt>
                <c:pt idx="194">
                  <c:v>44115</c:v>
                </c:pt>
                <c:pt idx="195">
                  <c:v>44116</c:v>
                </c:pt>
                <c:pt idx="196">
                  <c:v>44117</c:v>
                </c:pt>
                <c:pt idx="197">
                  <c:v>44118</c:v>
                </c:pt>
                <c:pt idx="198">
                  <c:v>44119</c:v>
                </c:pt>
                <c:pt idx="199">
                  <c:v>44120</c:v>
                </c:pt>
                <c:pt idx="200">
                  <c:v>44121</c:v>
                </c:pt>
                <c:pt idx="201">
                  <c:v>44122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44128</c:v>
                </c:pt>
                <c:pt idx="208">
                  <c:v>44129</c:v>
                </c:pt>
                <c:pt idx="209">
                  <c:v>44130</c:v>
                </c:pt>
                <c:pt idx="210">
                  <c:v>44131</c:v>
                </c:pt>
                <c:pt idx="211">
                  <c:v>44132</c:v>
                </c:pt>
                <c:pt idx="212">
                  <c:v>44133</c:v>
                </c:pt>
                <c:pt idx="213">
                  <c:v>44134</c:v>
                </c:pt>
                <c:pt idx="214">
                  <c:v>44135</c:v>
                </c:pt>
                <c:pt idx="215">
                  <c:v>44136</c:v>
                </c:pt>
                <c:pt idx="216">
                  <c:v>44137</c:v>
                </c:pt>
                <c:pt idx="217">
                  <c:v>44138</c:v>
                </c:pt>
                <c:pt idx="218">
                  <c:v>44139</c:v>
                </c:pt>
                <c:pt idx="219">
                  <c:v>44140</c:v>
                </c:pt>
                <c:pt idx="220">
                  <c:v>44141</c:v>
                </c:pt>
                <c:pt idx="221">
                  <c:v>44142</c:v>
                </c:pt>
                <c:pt idx="222">
                  <c:v>44143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44149</c:v>
                </c:pt>
                <c:pt idx="229">
                  <c:v>44150</c:v>
                </c:pt>
                <c:pt idx="230">
                  <c:v>44151</c:v>
                </c:pt>
                <c:pt idx="231">
                  <c:v>44152</c:v>
                </c:pt>
                <c:pt idx="232">
                  <c:v>44153</c:v>
                </c:pt>
                <c:pt idx="233">
                  <c:v>44154</c:v>
                </c:pt>
                <c:pt idx="234">
                  <c:v>44155</c:v>
                </c:pt>
                <c:pt idx="235">
                  <c:v>44156</c:v>
                </c:pt>
                <c:pt idx="236">
                  <c:v>44157</c:v>
                </c:pt>
                <c:pt idx="237">
                  <c:v>44158</c:v>
                </c:pt>
                <c:pt idx="238">
                  <c:v>44159</c:v>
                </c:pt>
                <c:pt idx="239">
                  <c:v>44160</c:v>
                </c:pt>
                <c:pt idx="240">
                  <c:v>44161</c:v>
                </c:pt>
                <c:pt idx="241">
                  <c:v>44162</c:v>
                </c:pt>
                <c:pt idx="242">
                  <c:v>44163</c:v>
                </c:pt>
                <c:pt idx="243">
                  <c:v>44164</c:v>
                </c:pt>
                <c:pt idx="244">
                  <c:v>44165</c:v>
                </c:pt>
                <c:pt idx="245">
                  <c:v>44166</c:v>
                </c:pt>
                <c:pt idx="246">
                  <c:v>44167</c:v>
                </c:pt>
                <c:pt idx="247">
                  <c:v>44168</c:v>
                </c:pt>
                <c:pt idx="248">
                  <c:v>44169</c:v>
                </c:pt>
                <c:pt idx="249">
                  <c:v>44170</c:v>
                </c:pt>
                <c:pt idx="250">
                  <c:v>44171</c:v>
                </c:pt>
                <c:pt idx="251">
                  <c:v>44172</c:v>
                </c:pt>
                <c:pt idx="252">
                  <c:v>44173</c:v>
                </c:pt>
                <c:pt idx="253">
                  <c:v>44174</c:v>
                </c:pt>
                <c:pt idx="254">
                  <c:v>44175</c:v>
                </c:pt>
                <c:pt idx="255">
                  <c:v>44176</c:v>
                </c:pt>
                <c:pt idx="256">
                  <c:v>44177</c:v>
                </c:pt>
                <c:pt idx="257">
                  <c:v>44178</c:v>
                </c:pt>
                <c:pt idx="258">
                  <c:v>44179</c:v>
                </c:pt>
                <c:pt idx="259">
                  <c:v>44180</c:v>
                </c:pt>
                <c:pt idx="260">
                  <c:v>44181</c:v>
                </c:pt>
                <c:pt idx="261">
                  <c:v>44182</c:v>
                </c:pt>
                <c:pt idx="262">
                  <c:v>44183</c:v>
                </c:pt>
                <c:pt idx="263">
                  <c:v>44184</c:v>
                </c:pt>
                <c:pt idx="264">
                  <c:v>44185</c:v>
                </c:pt>
                <c:pt idx="265">
                  <c:v>44186</c:v>
                </c:pt>
                <c:pt idx="266">
                  <c:v>44187</c:v>
                </c:pt>
                <c:pt idx="267">
                  <c:v>44188</c:v>
                </c:pt>
                <c:pt idx="268">
                  <c:v>44189</c:v>
                </c:pt>
                <c:pt idx="269">
                  <c:v>44190</c:v>
                </c:pt>
                <c:pt idx="270">
                  <c:v>44191</c:v>
                </c:pt>
                <c:pt idx="271">
                  <c:v>44192</c:v>
                </c:pt>
                <c:pt idx="272">
                  <c:v>44193</c:v>
                </c:pt>
                <c:pt idx="273">
                  <c:v>44194</c:v>
                </c:pt>
                <c:pt idx="274">
                  <c:v>44195</c:v>
                </c:pt>
                <c:pt idx="275">
                  <c:v>44196</c:v>
                </c:pt>
                <c:pt idx="276">
                  <c:v>44197</c:v>
                </c:pt>
                <c:pt idx="277">
                  <c:v>44198</c:v>
                </c:pt>
                <c:pt idx="278">
                  <c:v>44199</c:v>
                </c:pt>
                <c:pt idx="279">
                  <c:v>44200</c:v>
                </c:pt>
                <c:pt idx="280">
                  <c:v>44201</c:v>
                </c:pt>
                <c:pt idx="281">
                  <c:v>44202</c:v>
                </c:pt>
                <c:pt idx="282">
                  <c:v>44203</c:v>
                </c:pt>
                <c:pt idx="283">
                  <c:v>44204</c:v>
                </c:pt>
                <c:pt idx="284">
                  <c:v>44205</c:v>
                </c:pt>
                <c:pt idx="285">
                  <c:v>44206</c:v>
                </c:pt>
                <c:pt idx="286">
                  <c:v>44207</c:v>
                </c:pt>
                <c:pt idx="287">
                  <c:v>44208</c:v>
                </c:pt>
                <c:pt idx="288">
                  <c:v>44209</c:v>
                </c:pt>
                <c:pt idx="289">
                  <c:v>44210</c:v>
                </c:pt>
                <c:pt idx="290">
                  <c:v>44211</c:v>
                </c:pt>
                <c:pt idx="291">
                  <c:v>44212</c:v>
                </c:pt>
                <c:pt idx="292">
                  <c:v>44213</c:v>
                </c:pt>
                <c:pt idx="293">
                  <c:v>44214</c:v>
                </c:pt>
                <c:pt idx="294">
                  <c:v>44215</c:v>
                </c:pt>
                <c:pt idx="295">
                  <c:v>44216</c:v>
                </c:pt>
                <c:pt idx="296">
                  <c:v>44217</c:v>
                </c:pt>
                <c:pt idx="297">
                  <c:v>44218</c:v>
                </c:pt>
                <c:pt idx="298">
                  <c:v>44219</c:v>
                </c:pt>
                <c:pt idx="299">
                  <c:v>44220</c:v>
                </c:pt>
                <c:pt idx="300">
                  <c:v>44221</c:v>
                </c:pt>
                <c:pt idx="301">
                  <c:v>44222</c:v>
                </c:pt>
                <c:pt idx="302">
                  <c:v>44223</c:v>
                </c:pt>
                <c:pt idx="303">
                  <c:v>44224</c:v>
                </c:pt>
                <c:pt idx="304">
                  <c:v>44225</c:v>
                </c:pt>
                <c:pt idx="305">
                  <c:v>44226</c:v>
                </c:pt>
                <c:pt idx="306">
                  <c:v>44227</c:v>
                </c:pt>
                <c:pt idx="307">
                  <c:v>44228</c:v>
                </c:pt>
                <c:pt idx="308">
                  <c:v>44229</c:v>
                </c:pt>
              </c:numCache>
            </c:numRef>
          </c:cat>
          <c:val>
            <c:numRef>
              <c:f>Calculations!$H$27:$H$335</c:f>
              <c:numCache>
                <c:formatCode>0.00</c:formatCode>
                <c:ptCount val="309"/>
                <c:pt idx="0">
                  <c:v>26.709015595241954</c:v>
                </c:pt>
                <c:pt idx="1">
                  <c:v>42.432356895706384</c:v>
                </c:pt>
                <c:pt idx="2">
                  <c:v>51.044639316563789</c:v>
                </c:pt>
                <c:pt idx="3">
                  <c:v>56.812498185578377</c:v>
                </c:pt>
                <c:pt idx="4">
                  <c:v>60.714463827208903</c:v>
                </c:pt>
                <c:pt idx="5">
                  <c:v>116.50892580566405</c:v>
                </c:pt>
                <c:pt idx="6">
                  <c:v>182.13427473947337</c:v>
                </c:pt>
                <c:pt idx="7">
                  <c:v>258.101048189224</c:v>
                </c:pt>
                <c:pt idx="8">
                  <c:v>340.46473571656986</c:v>
                </c:pt>
                <c:pt idx="9">
                  <c:v>428.04319975562754</c:v>
                </c:pt>
                <c:pt idx="10">
                  <c:v>526.57998786300277</c:v>
                </c:pt>
                <c:pt idx="11">
                  <c:v>630.72965022278572</c:v>
                </c:pt>
                <c:pt idx="12">
                  <c:v>707.91198929298207</c:v>
                </c:pt>
                <c:pt idx="13">
                  <c:v>800.78424160908048</c:v>
                </c:pt>
                <c:pt idx="14">
                  <c:v>893.81451745583684</c:v>
                </c:pt>
                <c:pt idx="15">
                  <c:v>995.08025038111248</c:v>
                </c:pt>
                <c:pt idx="16">
                  <c:v>1098.1024756279321</c:v>
                </c:pt>
                <c:pt idx="17">
                  <c:v>1206.0659751218632</c:v>
                </c:pt>
                <c:pt idx="18">
                  <c:v>1292.3437839470439</c:v>
                </c:pt>
                <c:pt idx="19">
                  <c:v>1376.2785900388158</c:v>
                </c:pt>
                <c:pt idx="20">
                  <c:v>1452.3213363398443</c:v>
                </c:pt>
                <c:pt idx="21">
                  <c:v>1534.1349804239385</c:v>
                </c:pt>
                <c:pt idx="22">
                  <c:v>1625.7521612369269</c:v>
                </c:pt>
                <c:pt idx="23">
                  <c:v>1721.9854524935577</c:v>
                </c:pt>
                <c:pt idx="24">
                  <c:v>1815.6842894315591</c:v>
                </c:pt>
                <c:pt idx="25">
                  <c:v>1915.731417822338</c:v>
                </c:pt>
                <c:pt idx="26">
                  <c:v>1990.4917423937964</c:v>
                </c:pt>
                <c:pt idx="27">
                  <c:v>2075.7788652383142</c:v>
                </c:pt>
                <c:pt idx="28">
                  <c:v>2189.0969312903085</c:v>
                </c:pt>
                <c:pt idx="29">
                  <c:v>2242.5453516213033</c:v>
                </c:pt>
                <c:pt idx="30">
                  <c:v>2323.2072472800251</c:v>
                </c:pt>
                <c:pt idx="31">
                  <c:v>2388.0941400994138</c:v>
                </c:pt>
                <c:pt idx="32">
                  <c:v>2535.5696000859307</c:v>
                </c:pt>
                <c:pt idx="33">
                  <c:v>2617.1857147567025</c:v>
                </c:pt>
                <c:pt idx="34">
                  <c:v>2685.6858763828659</c:v>
                </c:pt>
                <c:pt idx="35">
                  <c:v>2759.0209502643515</c:v>
                </c:pt>
                <c:pt idx="36">
                  <c:v>2842.0623156250958</c:v>
                </c:pt>
                <c:pt idx="37">
                  <c:v>2932.9775072922766</c:v>
                </c:pt>
                <c:pt idx="38">
                  <c:v>3036.1638338978564</c:v>
                </c:pt>
                <c:pt idx="39">
                  <c:v>3125.1675486268864</c:v>
                </c:pt>
                <c:pt idx="40">
                  <c:v>3201.0553103113079</c:v>
                </c:pt>
                <c:pt idx="41">
                  <c:v>3269.7134954681292</c:v>
                </c:pt>
                <c:pt idx="42">
                  <c:v>3342.164245360741</c:v>
                </c:pt>
                <c:pt idx="43">
                  <c:v>3415.4871635860222</c:v>
                </c:pt>
                <c:pt idx="44">
                  <c:v>3501.6981163020787</c:v>
                </c:pt>
                <c:pt idx="45">
                  <c:v>3583.6181223779618</c:v>
                </c:pt>
                <c:pt idx="46">
                  <c:v>3661.4507890550963</c:v>
                </c:pt>
                <c:pt idx="47">
                  <c:v>3723.0131099025662</c:v>
                </c:pt>
                <c:pt idx="48">
                  <c:v>3778.0691157666006</c:v>
                </c:pt>
                <c:pt idx="49">
                  <c:v>3845.0710927655646</c:v>
                </c:pt>
                <c:pt idx="50">
                  <c:v>3908.2258045758181</c:v>
                </c:pt>
                <c:pt idx="51">
                  <c:v>3990.7110486652086</c:v>
                </c:pt>
                <c:pt idx="52">
                  <c:v>4068.2276682810275</c:v>
                </c:pt>
                <c:pt idx="53">
                  <c:v>4142.6415566506585</c:v>
                </c:pt>
                <c:pt idx="54">
                  <c:v>4199.9949815373348</c:v>
                </c:pt>
                <c:pt idx="55">
                  <c:v>4266.3679033277185</c:v>
                </c:pt>
                <c:pt idx="56">
                  <c:v>4327.055016928467</c:v>
                </c:pt>
                <c:pt idx="57">
                  <c:v>4397.8161306086595</c:v>
                </c:pt>
                <c:pt idx="58">
                  <c:v>4475.1078705846958</c:v>
                </c:pt>
                <c:pt idx="59">
                  <c:v>4548.4885281769484</c:v>
                </c:pt>
                <c:pt idx="60">
                  <c:v>4613.0229069664074</c:v>
                </c:pt>
                <c:pt idx="61">
                  <c:v>4675.527291169723</c:v>
                </c:pt>
                <c:pt idx="62">
                  <c:v>4733.4611486401627</c:v>
                </c:pt>
                <c:pt idx="63">
                  <c:v>4790.9270133467307</c:v>
                </c:pt>
                <c:pt idx="64">
                  <c:v>4847.8185232976384</c:v>
                </c:pt>
                <c:pt idx="65">
                  <c:v>4914.1185111507948</c:v>
                </c:pt>
                <c:pt idx="66">
                  <c:v>4991.1154764638732</c:v>
                </c:pt>
                <c:pt idx="67">
                  <c:v>5061.9130571126789</c:v>
                </c:pt>
                <c:pt idx="68">
                  <c:v>5122.1048277230957</c:v>
                </c:pt>
                <c:pt idx="69">
                  <c:v>5186.1833694048883</c:v>
                </c:pt>
                <c:pt idx="70">
                  <c:v>5248.6148196709764</c:v>
                </c:pt>
                <c:pt idx="71">
                  <c:v>5308.4783875638732</c:v>
                </c:pt>
                <c:pt idx="72">
                  <c:v>5372.7210306044253</c:v>
                </c:pt>
                <c:pt idx="73">
                  <c:v>5449.2348085833764</c:v>
                </c:pt>
                <c:pt idx="74">
                  <c:v>5516.7685955412853</c:v>
                </c:pt>
                <c:pt idx="75">
                  <c:v>5584.5424567092323</c:v>
                </c:pt>
                <c:pt idx="76">
                  <c:v>5641.7408969793023</c:v>
                </c:pt>
                <c:pt idx="77">
                  <c:v>5698.4622277433473</c:v>
                </c:pt>
                <c:pt idx="78">
                  <c:v>5761.1064019930136</c:v>
                </c:pt>
                <c:pt idx="79">
                  <c:v>5830.645872224658</c:v>
                </c:pt>
                <c:pt idx="80">
                  <c:v>5908.5605895811732</c:v>
                </c:pt>
                <c:pt idx="81">
                  <c:v>5986.1744544466274</c:v>
                </c:pt>
                <c:pt idx="82">
                  <c:v>6045.5639517475502</c:v>
                </c:pt>
                <c:pt idx="83">
                  <c:v>6106.2115594656343</c:v>
                </c:pt>
                <c:pt idx="84">
                  <c:v>6178.2490170472947</c:v>
                </c:pt>
                <c:pt idx="85">
                  <c:v>6255.9206212797208</c:v>
                </c:pt>
                <c:pt idx="86">
                  <c:v>6340.2869531667511</c:v>
                </c:pt>
                <c:pt idx="87">
                  <c:v>6431.1778335215231</c:v>
                </c:pt>
                <c:pt idx="88">
                  <c:v>6534.9810596794787</c:v>
                </c:pt>
                <c:pt idx="89">
                  <c:v>6613.3637697998647</c:v>
                </c:pt>
                <c:pt idx="90">
                  <c:v>6708.7552818643371</c:v>
                </c:pt>
                <c:pt idx="91">
                  <c:v>6814.2663777190191</c:v>
                </c:pt>
                <c:pt idx="92">
                  <c:v>6918.6196473202272</c:v>
                </c:pt>
                <c:pt idx="93">
                  <c:v>7043.0601387992992</c:v>
                </c:pt>
                <c:pt idx="94">
                  <c:v>7181.4127788043716</c:v>
                </c:pt>
                <c:pt idx="95">
                  <c:v>7310.5240811800059</c:v>
                </c:pt>
                <c:pt idx="96">
                  <c:v>7428.0480042787422</c:v>
                </c:pt>
                <c:pt idx="97">
                  <c:v>7554.3331165868403</c:v>
                </c:pt>
                <c:pt idx="98">
                  <c:v>7687.6806651497282</c:v>
                </c:pt>
                <c:pt idx="99">
                  <c:v>7845.8500636821154</c:v>
                </c:pt>
                <c:pt idx="100">
                  <c:v>8008.1250350975579</c:v>
                </c:pt>
                <c:pt idx="101">
                  <c:v>8173.5695938683129</c:v>
                </c:pt>
                <c:pt idx="102">
                  <c:v>8310.992326173744</c:v>
                </c:pt>
                <c:pt idx="103">
                  <c:v>8460.1817336850891</c:v>
                </c:pt>
                <c:pt idx="104">
                  <c:v>8612.0970471002838</c:v>
                </c:pt>
                <c:pt idx="105">
                  <c:v>8786.7525543599659</c:v>
                </c:pt>
                <c:pt idx="106">
                  <c:v>8965.7628254548945</c:v>
                </c:pt>
                <c:pt idx="107">
                  <c:v>9157.2265663312883</c:v>
                </c:pt>
                <c:pt idx="108">
                  <c:v>9359.6942149867664</c:v>
                </c:pt>
                <c:pt idx="109">
                  <c:v>9551.3007848235629</c:v>
                </c:pt>
                <c:pt idx="110">
                  <c:v>9725.302925562255</c:v>
                </c:pt>
                <c:pt idx="111">
                  <c:v>9901.9063767287007</c:v>
                </c:pt>
                <c:pt idx="112">
                  <c:v>10110.126689682938</c:v>
                </c:pt>
                <c:pt idx="113">
                  <c:v>10315.912832482232</c:v>
                </c:pt>
                <c:pt idx="114">
                  <c:v>10549.69649043444</c:v>
                </c:pt>
                <c:pt idx="115">
                  <c:v>10766.960611604793</c:v>
                </c:pt>
                <c:pt idx="116">
                  <c:v>10960.688343449267</c:v>
                </c:pt>
                <c:pt idx="117">
                  <c:v>11148.481076151915</c:v>
                </c:pt>
                <c:pt idx="118">
                  <c:v>11320.939448552641</c:v>
                </c:pt>
                <c:pt idx="119">
                  <c:v>11539.88712810731</c:v>
                </c:pt>
                <c:pt idx="120">
                  <c:v>11749.110282698415</c:v>
                </c:pt>
                <c:pt idx="121">
                  <c:v>11941.157495072623</c:v>
                </c:pt>
                <c:pt idx="122">
                  <c:v>12179.49040735935</c:v>
                </c:pt>
                <c:pt idx="123">
                  <c:v>12378.533199879223</c:v>
                </c:pt>
                <c:pt idx="124">
                  <c:v>12548.691114343255</c:v>
                </c:pt>
                <c:pt idx="125">
                  <c:v>12719.608757320066</c:v>
                </c:pt>
                <c:pt idx="126">
                  <c:v>12907.213077351544</c:v>
                </c:pt>
                <c:pt idx="127">
                  <c:v>13135.086047474335</c:v>
                </c:pt>
                <c:pt idx="128">
                  <c:v>13341.829448199731</c:v>
                </c:pt>
                <c:pt idx="129">
                  <c:v>13545.506584647552</c:v>
                </c:pt>
                <c:pt idx="130">
                  <c:v>13723.000437630973</c:v>
                </c:pt>
                <c:pt idx="131">
                  <c:v>13867.382283113457</c:v>
                </c:pt>
                <c:pt idx="132">
                  <c:v>14005.978036242617</c:v>
                </c:pt>
                <c:pt idx="133">
                  <c:v>14180.791567032957</c:v>
                </c:pt>
                <c:pt idx="134">
                  <c:v>14341.258384587987</c:v>
                </c:pt>
                <c:pt idx="135">
                  <c:v>14522.848693712311</c:v>
                </c:pt>
                <c:pt idx="136">
                  <c:v>14699.561545784596</c:v>
                </c:pt>
                <c:pt idx="137">
                  <c:v>14870.412332652282</c:v>
                </c:pt>
                <c:pt idx="138">
                  <c:v>15012.776339204825</c:v>
                </c:pt>
                <c:pt idx="139">
                  <c:v>15163.293752156507</c:v>
                </c:pt>
                <c:pt idx="140">
                  <c:v>15305.554435631313</c:v>
                </c:pt>
                <c:pt idx="141">
                  <c:v>15475.554326564688</c:v>
                </c:pt>
                <c:pt idx="142">
                  <c:v>15630.824601092312</c:v>
                </c:pt>
                <c:pt idx="143">
                  <c:v>15827.861710338449</c:v>
                </c:pt>
                <c:pt idx="144">
                  <c:v>15973.987892486271</c:v>
                </c:pt>
                <c:pt idx="145">
                  <c:v>16101.93832969438</c:v>
                </c:pt>
                <c:pt idx="146">
                  <c:v>16208.470500670237</c:v>
                </c:pt>
                <c:pt idx="147">
                  <c:v>16342.459260097909</c:v>
                </c:pt>
                <c:pt idx="148">
                  <c:v>16486.582797886047</c:v>
                </c:pt>
                <c:pt idx="149">
                  <c:v>16620.310210705324</c:v>
                </c:pt>
                <c:pt idx="150">
                  <c:v>16771.891243574897</c:v>
                </c:pt>
                <c:pt idx="151">
                  <c:v>16906.75217133524</c:v>
                </c:pt>
                <c:pt idx="152">
                  <c:v>17011.612939582985</c:v>
                </c:pt>
                <c:pt idx="153">
                  <c:v>17127.997269912554</c:v>
                </c:pt>
                <c:pt idx="154">
                  <c:v>17243.837634626972</c:v>
                </c:pt>
                <c:pt idx="155">
                  <c:v>17374.049023889111</c:v>
                </c:pt>
                <c:pt idx="156">
                  <c:v>17513.56252906171</c:v>
                </c:pt>
                <c:pt idx="157">
                  <c:v>17664.456767355729</c:v>
                </c:pt>
                <c:pt idx="158">
                  <c:v>17798.603550314059</c:v>
                </c:pt>
                <c:pt idx="159">
                  <c:v>17906.73115116675</c:v>
                </c:pt>
                <c:pt idx="160">
                  <c:v>18009.598391796964</c:v>
                </c:pt>
                <c:pt idx="161">
                  <c:v>18145.252476124646</c:v>
                </c:pt>
                <c:pt idx="162">
                  <c:v>18263.022551261522</c:v>
                </c:pt>
                <c:pt idx="163">
                  <c:v>18373.180146700357</c:v>
                </c:pt>
                <c:pt idx="164">
                  <c:v>18528.380526204804</c:v>
                </c:pt>
                <c:pt idx="165">
                  <c:v>18662.518192420983</c:v>
                </c:pt>
                <c:pt idx="166">
                  <c:v>18755.372211252776</c:v>
                </c:pt>
                <c:pt idx="167">
                  <c:v>18829.065876992292</c:v>
                </c:pt>
                <c:pt idx="168">
                  <c:v>18911.48730388661</c:v>
                </c:pt>
                <c:pt idx="169">
                  <c:v>19008.510712796531</c:v>
                </c:pt>
                <c:pt idx="170">
                  <c:v>19122.491262111667</c:v>
                </c:pt>
                <c:pt idx="171">
                  <c:v>19268.544510322263</c:v>
                </c:pt>
                <c:pt idx="172">
                  <c:v>19392.592981888742</c:v>
                </c:pt>
                <c:pt idx="173">
                  <c:v>19495.52403971403</c:v>
                </c:pt>
                <c:pt idx="174">
                  <c:v>19601.402844168897</c:v>
                </c:pt>
                <c:pt idx="175">
                  <c:v>19757.824867121893</c:v>
                </c:pt>
                <c:pt idx="176">
                  <c:v>19832.576074951197</c:v>
                </c:pt>
                <c:pt idx="177">
                  <c:v>19964.972443416085</c:v>
                </c:pt>
                <c:pt idx="178">
                  <c:v>20117.553279008473</c:v>
                </c:pt>
                <c:pt idx="179">
                  <c:v>20240.006320698118</c:v>
                </c:pt>
                <c:pt idx="180">
                  <c:v>20361.113123463118</c:v>
                </c:pt>
                <c:pt idx="181">
                  <c:v>20522.640522021986</c:v>
                </c:pt>
                <c:pt idx="182">
                  <c:v>20639.052202578016</c:v>
                </c:pt>
                <c:pt idx="183">
                  <c:v>20754.318212536775</c:v>
                </c:pt>
                <c:pt idx="184">
                  <c:v>20888.677719478685</c:v>
                </c:pt>
                <c:pt idx="185">
                  <c:v>21055.857498172627</c:v>
                </c:pt>
                <c:pt idx="186">
                  <c:v>21193.726950843571</c:v>
                </c:pt>
                <c:pt idx="187">
                  <c:v>21303.881507368355</c:v>
                </c:pt>
                <c:pt idx="188">
                  <c:v>21404.159593227017</c:v>
                </c:pt>
                <c:pt idx="189">
                  <c:v>21534.884558963793</c:v>
                </c:pt>
                <c:pt idx="190">
                  <c:v>21662.464248657667</c:v>
                </c:pt>
                <c:pt idx="191">
                  <c:v>21798.519469640098</c:v>
                </c:pt>
                <c:pt idx="192">
                  <c:v>21964.052156918333</c:v>
                </c:pt>
                <c:pt idx="193">
                  <c:v>22118.000503833722</c:v>
                </c:pt>
                <c:pt idx="194">
                  <c:v>22224.061643131656</c:v>
                </c:pt>
                <c:pt idx="195">
                  <c:v>22347.760639582255</c:v>
                </c:pt>
                <c:pt idx="196">
                  <c:v>22478.622356451331</c:v>
                </c:pt>
                <c:pt idx="197">
                  <c:v>22625.043313262111</c:v>
                </c:pt>
                <c:pt idx="198">
                  <c:v>22797.653631365392</c:v>
                </c:pt>
                <c:pt idx="199">
                  <c:v>22974.159837282201</c:v>
                </c:pt>
                <c:pt idx="200">
                  <c:v>23139.084741750215</c:v>
                </c:pt>
                <c:pt idx="201">
                  <c:v>23271.572277636638</c:v>
                </c:pt>
                <c:pt idx="202">
                  <c:v>23398.152164607694</c:v>
                </c:pt>
                <c:pt idx="203">
                  <c:v>23557.746813830054</c:v>
                </c:pt>
                <c:pt idx="204">
                  <c:v>23738.215763669516</c:v>
                </c:pt>
                <c:pt idx="205">
                  <c:v>23932.052896419831</c:v>
                </c:pt>
                <c:pt idx="206">
                  <c:v>24145.554841994905</c:v>
                </c:pt>
                <c:pt idx="207">
                  <c:v>24317.590805342526</c:v>
                </c:pt>
                <c:pt idx="208">
                  <c:v>24462.98157028998</c:v>
                </c:pt>
                <c:pt idx="209">
                  <c:v>24645.802639605005</c:v>
                </c:pt>
                <c:pt idx="210">
                  <c:v>24823.728018383685</c:v>
                </c:pt>
                <c:pt idx="211">
                  <c:v>25015.11274749475</c:v>
                </c:pt>
                <c:pt idx="212">
                  <c:v>25234.090816189932</c:v>
                </c:pt>
                <c:pt idx="213">
                  <c:v>25493.398313257447</c:v>
                </c:pt>
                <c:pt idx="214">
                  <c:v>25745.798358686781</c:v>
                </c:pt>
                <c:pt idx="215">
                  <c:v>25926.431409885005</c:v>
                </c:pt>
                <c:pt idx="216">
                  <c:v>26134.168535505116</c:v>
                </c:pt>
                <c:pt idx="217">
                  <c:v>26362.479109251268</c:v>
                </c:pt>
                <c:pt idx="218">
                  <c:v>26600.641842351131</c:v>
                </c:pt>
                <c:pt idx="219">
                  <c:v>26868.461337675817</c:v>
                </c:pt>
                <c:pt idx="220">
                  <c:v>27176.221280374295</c:v>
                </c:pt>
                <c:pt idx="221">
                  <c:v>27416.094922084936</c:v>
                </c:pt>
                <c:pt idx="222">
                  <c:v>27662.249999139229</c:v>
                </c:pt>
                <c:pt idx="223">
                  <c:v>27917.163226488836</c:v>
                </c:pt>
                <c:pt idx="224">
                  <c:v>28198.973882104852</c:v>
                </c:pt>
                <c:pt idx="225">
                  <c:v>28510.483844742408</c:v>
                </c:pt>
                <c:pt idx="226">
                  <c:v>28882.556325504615</c:v>
                </c:pt>
                <c:pt idx="227">
                  <c:v>29279.508395603294</c:v>
                </c:pt>
                <c:pt idx="228">
                  <c:v>29648.472067291212</c:v>
                </c:pt>
                <c:pt idx="229">
                  <c:v>29984.858580351185</c:v>
                </c:pt>
                <c:pt idx="230">
                  <c:v>30406.966780964987</c:v>
                </c:pt>
                <c:pt idx="231">
                  <c:v>30854.519808928766</c:v>
                </c:pt>
                <c:pt idx="232">
                  <c:v>31290.014425937727</c:v>
                </c:pt>
                <c:pt idx="233">
                  <c:v>31757.001309258383</c:v>
                </c:pt>
                <c:pt idx="234">
                  <c:v>32318.632131786937</c:v>
                </c:pt>
                <c:pt idx="235">
                  <c:v>32820.894729412925</c:v>
                </c:pt>
                <c:pt idx="236">
                  <c:v>33222.547999548675</c:v>
                </c:pt>
                <c:pt idx="237">
                  <c:v>33734.377098607569</c:v>
                </c:pt>
                <c:pt idx="238">
                  <c:v>34203.330159319295</c:v>
                </c:pt>
                <c:pt idx="239">
                  <c:v>34719.960742578951</c:v>
                </c:pt>
                <c:pt idx="240">
                  <c:v>35291.337362469429</c:v>
                </c:pt>
                <c:pt idx="241">
                  <c:v>35887.320069431778</c:v>
                </c:pt>
                <c:pt idx="242">
                  <c:v>36420.631251917999</c:v>
                </c:pt>
                <c:pt idx="243">
                  <c:v>36899.172086460989</c:v>
                </c:pt>
                <c:pt idx="244">
                  <c:v>37427.830691534953</c:v>
                </c:pt>
                <c:pt idx="245">
                  <c:v>37945.336482041326</c:v>
                </c:pt>
                <c:pt idx="246">
                  <c:v>38512.364415924661</c:v>
                </c:pt>
                <c:pt idx="247">
                  <c:v>38834.765846521412</c:v>
                </c:pt>
                <c:pt idx="248">
                  <c:v>39466.595583630704</c:v>
                </c:pt>
                <c:pt idx="249">
                  <c:v>39937.302097749925</c:v>
                </c:pt>
                <c:pt idx="250">
                  <c:v>40352.630481115688</c:v>
                </c:pt>
                <c:pt idx="251">
                  <c:v>40832.484126528761</c:v>
                </c:pt>
                <c:pt idx="252">
                  <c:v>41380.768038544818</c:v>
                </c:pt>
                <c:pt idx="253">
                  <c:v>41998.61269319088</c:v>
                </c:pt>
                <c:pt idx="254">
                  <c:v>42651.21036892548</c:v>
                </c:pt>
                <c:pt idx="255">
                  <c:v>43356.025704800377</c:v>
                </c:pt>
                <c:pt idx="256">
                  <c:v>44000.071876395144</c:v>
                </c:pt>
                <c:pt idx="257">
                  <c:v>44527.11681810797</c:v>
                </c:pt>
                <c:pt idx="258">
                  <c:v>45054.028047602544</c:v>
                </c:pt>
                <c:pt idx="259">
                  <c:v>45617.664553404829</c:v>
                </c:pt>
                <c:pt idx="260">
                  <c:v>46275.163997503878</c:v>
                </c:pt>
                <c:pt idx="261">
                  <c:v>46976.703384031673</c:v>
                </c:pt>
                <c:pt idx="262">
                  <c:v>47589.594608774416</c:v>
                </c:pt>
                <c:pt idx="263">
                  <c:v>48328.68585623183</c:v>
                </c:pt>
                <c:pt idx="264">
                  <c:v>48974.689088475512</c:v>
                </c:pt>
                <c:pt idx="265">
                  <c:v>49522.969961577517</c:v>
                </c:pt>
                <c:pt idx="266">
                  <c:v>50143.762362853158</c:v>
                </c:pt>
                <c:pt idx="267">
                  <c:v>50756.006298903019</c:v>
                </c:pt>
                <c:pt idx="268">
                  <c:v>51368.25023495288</c:v>
                </c:pt>
                <c:pt idx="269">
                  <c:v>52066.942159014783</c:v>
                </c:pt>
                <c:pt idx="270">
                  <c:v>53289.406114356461</c:v>
                </c:pt>
                <c:pt idx="271">
                  <c:v>53897.969925490419</c:v>
                </c:pt>
                <c:pt idx="272">
                  <c:v>54497.240737456072</c:v>
                </c:pt>
                <c:pt idx="273">
                  <c:v>55052.811965366702</c:v>
                </c:pt>
                <c:pt idx="274">
                  <c:v>55645.859081355673</c:v>
                </c:pt>
                <c:pt idx="275">
                  <c:v>56317.899729189303</c:v>
                </c:pt>
                <c:pt idx="276">
                  <c:v>56317.899729189303</c:v>
                </c:pt>
                <c:pt idx="277">
                  <c:v>56317.899729189303</c:v>
                </c:pt>
                <c:pt idx="278">
                  <c:v>56859.771532557512</c:v>
                </c:pt>
                <c:pt idx="279">
                  <c:v>57301.973032877278</c:v>
                </c:pt>
                <c:pt idx="280">
                  <c:v>57833.217753808742</c:v>
                </c:pt>
                <c:pt idx="281">
                  <c:v>58438.45699297078</c:v>
                </c:pt>
                <c:pt idx="282">
                  <c:v>58438.45699297078</c:v>
                </c:pt>
                <c:pt idx="283">
                  <c:v>59141.743755077965</c:v>
                </c:pt>
                <c:pt idx="284">
                  <c:v>60345.749346473174</c:v>
                </c:pt>
                <c:pt idx="285">
                  <c:v>61209.749078173532</c:v>
                </c:pt>
                <c:pt idx="286">
                  <c:v>61852.309220797302</c:v>
                </c:pt>
                <c:pt idx="287">
                  <c:v>62379.180944409214</c:v>
                </c:pt>
                <c:pt idx="288">
                  <c:v>63070.135793296977</c:v>
                </c:pt>
                <c:pt idx="289">
                  <c:v>63980.478964276823</c:v>
                </c:pt>
                <c:pt idx="290">
                  <c:v>64822.850744675401</c:v>
                </c:pt>
                <c:pt idx="291">
                  <c:v>65775.598922324498</c:v>
                </c:pt>
                <c:pt idx="292">
                  <c:v>66529.520070351355</c:v>
                </c:pt>
                <c:pt idx="293">
                  <c:v>67199.685708215446</c:v>
                </c:pt>
                <c:pt idx="294">
                  <c:v>67803.785354608321</c:v>
                </c:pt>
                <c:pt idx="295">
                  <c:v>68407.885001001196</c:v>
                </c:pt>
                <c:pt idx="296">
                  <c:v>69093.381960253158</c:v>
                </c:pt>
                <c:pt idx="297">
                  <c:v>69782.024195548031</c:v>
                </c:pt>
                <c:pt idx="298">
                  <c:v>70531.070925436899</c:v>
                </c:pt>
                <c:pt idx="299">
                  <c:v>71176.089549528027</c:v>
                </c:pt>
                <c:pt idx="300">
                  <c:v>71176.089549528027</c:v>
                </c:pt>
                <c:pt idx="301">
                  <c:v>71608.344684158496</c:v>
                </c:pt>
                <c:pt idx="302">
                  <c:v>72073.107082393733</c:v>
                </c:pt>
                <c:pt idx="303">
                  <c:v>72644.176771965052</c:v>
                </c:pt>
                <c:pt idx="304">
                  <c:v>73216.027462447499</c:v>
                </c:pt>
                <c:pt idx="305">
                  <c:v>73796.441812725985</c:v>
                </c:pt>
                <c:pt idx="306">
                  <c:v>74315.740562522522</c:v>
                </c:pt>
                <c:pt idx="307">
                  <c:v>74746.327333338937</c:v>
                </c:pt>
                <c:pt idx="308">
                  <c:v>75151.745817984018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2-4A60-BC31-58593624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65295"/>
        <c:axId val="130438063"/>
      </c:lineChart>
      <c:dateAx>
        <c:axId val="206849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d\ mmm\ 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48591"/>
        <c:crosses val="autoZero"/>
        <c:auto val="1"/>
        <c:lblOffset val="100"/>
        <c:baseTimeUnit val="days"/>
        <c:majorUnit val="1"/>
        <c:majorTimeUnit val="months"/>
      </c:dateAx>
      <c:valAx>
        <c:axId val="20684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49423"/>
        <c:crosses val="autoZero"/>
        <c:crossBetween val="between"/>
      </c:valAx>
      <c:valAx>
        <c:axId val="130438063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65295"/>
        <c:crosses val="max"/>
        <c:crossBetween val="between"/>
      </c:valAx>
      <c:dateAx>
        <c:axId val="192765295"/>
        <c:scaling>
          <c:orientation val="minMax"/>
        </c:scaling>
        <c:delete val="1"/>
        <c:axPos val="b"/>
        <c:numFmt formatCode="d\ mmm\ yy" sourceLinked="1"/>
        <c:majorTickMark val="out"/>
        <c:minorTickMark val="none"/>
        <c:tickLblPos val="nextTo"/>
        <c:crossAx val="13043806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</a:t>
            </a:r>
            <a:r>
              <a:rPr lang="en-GB" baseline="0"/>
              <a:t> from 7 </a:t>
            </a:r>
            <a:r>
              <a:rPr lang="en-GB"/>
              <a:t>days ago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Calculations!$K$51</c:f>
              <c:strCache>
                <c:ptCount val="1"/>
                <c:pt idx="0">
                  <c:v>UK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49B9-47EF-91A2-00B7FD6A791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9B9-47EF-91A2-00B7FD6A7918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B9-47EF-91A2-00B7FD6A7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Calculations!$L$51:$M$51</c:f>
              <c:numCache>
                <c:formatCode>#,##0.00</c:formatCode>
                <c:ptCount val="2"/>
                <c:pt idx="0">
                  <c:v>50306.37268330963</c:v>
                </c:pt>
                <c:pt idx="1">
                  <c:v>53607.075071569503</c:v>
                </c:pt>
              </c:numCache>
            </c:numRef>
          </c:xVal>
          <c:yVal>
            <c:numRef>
              <c:f>Calculations!$L$52:$M$52</c:f>
              <c:numCache>
                <c:formatCode>#,##0.00</c:formatCode>
                <c:ptCount val="2"/>
                <c:pt idx="0">
                  <c:v>1329.4205736659471</c:v>
                </c:pt>
                <c:pt idx="1">
                  <c:v>1458.1334103517474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B9-47EF-91A2-00B7FD6A7918}"/>
            </c:ext>
          </c:extLst>
        </c:ser>
        <c:ser>
          <c:idx val="1"/>
          <c:order val="1"/>
          <c:tx>
            <c:strRef>
              <c:f>Calculations!$K$54</c:f>
              <c:strCache>
                <c:ptCount val="1"/>
                <c:pt idx="0">
                  <c:v>Belgium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49B9-47EF-91A2-00B7FD6A791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B9-47EF-91A2-00B7FD6A7918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9-47EF-91A2-00B7FD6A7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Calculations!$L$54:$M$54</c:f>
              <c:numCache>
                <c:formatCode>#,##0.00</c:formatCode>
                <c:ptCount val="2"/>
                <c:pt idx="0">
                  <c:v>50245.386906412597</c:v>
                </c:pt>
                <c:pt idx="1">
                  <c:v>50245.473566571665</c:v>
                </c:pt>
              </c:numCache>
            </c:numRef>
          </c:xVal>
          <c:yVal>
            <c:numRef>
              <c:f>Calculations!$L$55:$M$55</c:f>
              <c:numCache>
                <c:formatCode>#,##0.00</c:formatCode>
                <c:ptCount val="2"/>
                <c:pt idx="0">
                  <c:v>1468.0230945857536</c:v>
                </c:pt>
                <c:pt idx="1">
                  <c:v>1468.3697352220195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B9-47EF-91A2-00B7FD6A7918}"/>
            </c:ext>
          </c:extLst>
        </c:ser>
        <c:ser>
          <c:idx val="2"/>
          <c:order val="2"/>
          <c:tx>
            <c:strRef>
              <c:f>Calculations!$K$57</c:f>
              <c:strCache>
                <c:ptCount val="1"/>
                <c:pt idx="0">
                  <c:v>Spain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49B9-47EF-91A2-00B7FD6A791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B9-47EF-91A2-00B7FD6A7918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B9-47EF-91A2-00B7FD6A7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Calculations!$L$57:$M$57</c:f>
              <c:numCache>
                <c:formatCode>#,##0.00</c:formatCode>
                <c:ptCount val="2"/>
                <c:pt idx="0">
                  <c:v>37366.976275813286</c:v>
                </c:pt>
                <c:pt idx="1">
                  <c:v>38651.59633604165</c:v>
                </c:pt>
              </c:numCache>
            </c:numRef>
          </c:xVal>
          <c:yVal>
            <c:numRef>
              <c:f>Calculations!$L$58:$M$58</c:f>
              <c:numCache>
                <c:formatCode>#,##0.00</c:formatCode>
                <c:ptCount val="2"/>
                <c:pt idx="0">
                  <c:v>948.20404385617098</c:v>
                </c:pt>
                <c:pt idx="1">
                  <c:v>955.86396460038327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B9-47EF-91A2-00B7FD6A7918}"/>
            </c:ext>
          </c:extLst>
        </c:ser>
        <c:ser>
          <c:idx val="3"/>
          <c:order val="3"/>
          <c:tx>
            <c:strRef>
              <c:f>Calculations!$K$60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49B9-47EF-91A2-00B7FD6A7918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9B9-47EF-91A2-00B7FD6A7918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B9-47EF-91A2-00B7FD6A7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Calculations!$L$60:$M$60</c:f>
              <c:numCache>
                <c:formatCode>#,##0.00</c:formatCode>
                <c:ptCount val="2"/>
                <c:pt idx="0">
                  <c:v>71608.344684158496</c:v>
                </c:pt>
                <c:pt idx="1">
                  <c:v>75151.745817984018</c:v>
                </c:pt>
              </c:numCache>
            </c:numRef>
          </c:xVal>
          <c:yVal>
            <c:numRef>
              <c:f>Calculations!$L$61:$M$61</c:f>
              <c:numCache>
                <c:formatCode>#,##0.00</c:formatCode>
                <c:ptCount val="2"/>
                <c:pt idx="0">
                  <c:v>1181.7516237988991</c:v>
                </c:pt>
                <c:pt idx="1">
                  <c:v>1247.7993817858132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B9-47EF-91A2-00B7FD6A7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969903"/>
        <c:axId val="1133971151"/>
      </c:scatterChart>
      <c:valAx>
        <c:axId val="1133969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971151"/>
        <c:crosses val="autoZero"/>
        <c:crossBetween val="midCat"/>
      </c:valAx>
      <c:valAx>
        <c:axId val="113397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Fatalities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969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Calculations!T1" fmlaRange="References!C1:C46" noThreeD="1" sel="2" val="0"/>
</file>

<file path=xl/ctrlProps/ctrlProp2.xml><?xml version="1.0" encoding="utf-8"?>
<formControlPr xmlns="http://schemas.microsoft.com/office/spreadsheetml/2009/9/main" objectType="Drop" dropStyle="combo" dx="22" fmlaLink="Calculations!V1" fmlaRange="References!$C$1:$C$46" noThreeD="1" sel="5" val="4"/>
</file>

<file path=xl/ctrlProps/ctrlProp3.xml><?xml version="1.0" encoding="utf-8"?>
<formControlPr xmlns="http://schemas.microsoft.com/office/spreadsheetml/2009/9/main" objectType="Drop" dropLines="2" dropStyle="combo" dx="22" fmlaLink="References!B2" fmlaRange="References!A2:A3" noThreeD="1" sel="2" val="0"/>
</file>

<file path=xl/ctrlProps/ctrlProp4.xml><?xml version="1.0" encoding="utf-8"?>
<formControlPr xmlns="http://schemas.microsoft.com/office/spreadsheetml/2009/9/main" objectType="Drop" dropStyle="combo" dx="22" fmlaLink="Calculations!X1" fmlaRange="References!$C$1:$C$46" noThreeD="1" sel="42" val="34"/>
</file>

<file path=xl/ctrlProps/ctrlProp5.xml><?xml version="1.0" encoding="utf-8"?>
<formControlPr xmlns="http://schemas.microsoft.com/office/spreadsheetml/2009/9/main" objectType="Drop" dropLines="3" dropStyle="combo" dx="22" fmlaLink="References!E1" fmlaRange="References!E2:E4" noThreeD="1" sel="3" val="0"/>
</file>

<file path=xl/ctrlProps/ctrlProp6.xml><?xml version="1.0" encoding="utf-8"?>
<formControlPr xmlns="http://schemas.microsoft.com/office/spreadsheetml/2009/9/main" objectType="Drop" dropStyle="combo" dx="22" fmlaLink="Calculations!Z1" fmlaRange="References!$C$1:$C$46" noThreeD="1" sel="45" val="38"/>
</file>

<file path=xl/ctrlProps/ctrlProp7.xml><?xml version="1.0" encoding="utf-8"?>
<formControlPr xmlns="http://schemas.microsoft.com/office/spreadsheetml/2009/9/main" objectType="Drop" dropLines="3" dropStyle="combo" dx="22" fmlaLink="References!G1" fmlaRange="References!G2:G4" noThreeD="1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</xdr:row>
          <xdr:rowOff>104775</xdr:rowOff>
        </xdr:from>
        <xdr:to>
          <xdr:col>6</xdr:col>
          <xdr:colOff>314325</xdr:colOff>
          <xdr:row>2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</xdr:row>
          <xdr:rowOff>66675</xdr:rowOff>
        </xdr:from>
        <xdr:to>
          <xdr:col>6</xdr:col>
          <xdr:colOff>323850</xdr:colOff>
          <xdr:row>4</xdr:row>
          <xdr:rowOff>123825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</xdr:row>
          <xdr:rowOff>104775</xdr:rowOff>
        </xdr:from>
        <xdr:to>
          <xdr:col>2</xdr:col>
          <xdr:colOff>419100</xdr:colOff>
          <xdr:row>5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166688</xdr:colOff>
      <xdr:row>1</xdr:row>
      <xdr:rowOff>57150</xdr:rowOff>
    </xdr:from>
    <xdr:to>
      <xdr:col>15</xdr:col>
      <xdr:colOff>523875</xdr:colOff>
      <xdr:row>36</xdr:row>
      <xdr:rowOff>85724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28575</xdr:rowOff>
        </xdr:from>
        <xdr:to>
          <xdr:col>6</xdr:col>
          <xdr:colOff>333375</xdr:colOff>
          <xdr:row>6</xdr:row>
          <xdr:rowOff>85725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</xdr:row>
          <xdr:rowOff>104775</xdr:rowOff>
        </xdr:from>
        <xdr:to>
          <xdr:col>2</xdr:col>
          <xdr:colOff>419100</xdr:colOff>
          <xdr:row>3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</xdr:row>
          <xdr:rowOff>152400</xdr:rowOff>
        </xdr:from>
        <xdr:to>
          <xdr:col>6</xdr:col>
          <xdr:colOff>323850</xdr:colOff>
          <xdr:row>8</xdr:row>
          <xdr:rowOff>38100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5</xdr:row>
          <xdr:rowOff>123825</xdr:rowOff>
        </xdr:from>
        <xdr:to>
          <xdr:col>2</xdr:col>
          <xdr:colOff>419100</xdr:colOff>
          <xdr:row>7</xdr:row>
          <xdr:rowOff>19050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80962</xdr:colOff>
      <xdr:row>9</xdr:row>
      <xdr:rowOff>123824</xdr:rowOff>
    </xdr:from>
    <xdr:to>
      <xdr:col>7</xdr:col>
      <xdr:colOff>4763</xdr:colOff>
      <xdr:row>36</xdr:row>
      <xdr:rowOff>66674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181927E-243A-4748-911D-EC0B8A4F6B14}" autoFormatId="16" applyNumberFormats="0" applyBorderFormats="0" applyFontFormats="0" applyPatternFormats="0" applyAlignmentFormats="0" applyWidthHeightFormats="0">
  <queryTableRefresh nextId="94">
    <queryTableFields count="93">
      <queryTableField id="1" name="Date" tableColumnId="1"/>
      <queryTableField id="2" name="UK Cases" tableColumnId="2"/>
      <queryTableField id="3" name="UK Fatalities" tableColumnId="3"/>
      <queryTableField id="4" name="Spain Cases" tableColumnId="4"/>
      <queryTableField id="5" name="Spain Fatalities" tableColumnId="5"/>
      <queryTableField id="6" name="Italy Cases" tableColumnId="6"/>
      <queryTableField id="7" name="Italy Fatalities" tableColumnId="7"/>
      <queryTableField id="8" name="Russia Cases" tableColumnId="8"/>
      <queryTableField id="9" name="Russia Fatalities" tableColumnId="9"/>
      <queryTableField id="10" name="Brazil Cases" tableColumnId="10"/>
      <queryTableField id="11" name="Brazil Fatalities" tableColumnId="11"/>
      <queryTableField id="12" name="Ireland Cases" tableColumnId="12"/>
      <queryTableField id="13" name="Ireland Fatalities" tableColumnId="13"/>
      <queryTableField id="14" name="USA Cases" tableColumnId="14"/>
      <queryTableField id="15" name="USA Fatalities" tableColumnId="15"/>
      <queryTableField id="16" name="South Africa Cases" tableColumnId="16"/>
      <queryTableField id="17" name="South Africa Fatalities" tableColumnId="17"/>
      <queryTableField id="18" name="Israel Cases" tableColumnId="18"/>
      <queryTableField id="19" name="Israel Fatalities" tableColumnId="19"/>
      <queryTableField id="20" name="India Cases" tableColumnId="20"/>
      <queryTableField id="21" name="India Fatalities" tableColumnId="21"/>
      <queryTableField id="22" name="Canada Cases" tableColumnId="22"/>
      <queryTableField id="23" name="Canada Fatalities" tableColumnId="23"/>
      <queryTableField id="24" name="Venezuela Cases" tableColumnId="24"/>
      <queryTableField id="25" name="Venezuela Fatalities" tableColumnId="25"/>
      <queryTableField id="26" name="South Korea Cases" tableColumnId="26"/>
      <queryTableField id="27" name="South Korea Fatalities" tableColumnId="27"/>
      <queryTableField id="28" name="Sweden Cases" tableColumnId="28"/>
      <queryTableField id="29" name="Sweden Fatalities" tableColumnId="29"/>
      <queryTableField id="30" name="Mexico Cases" tableColumnId="30"/>
      <queryTableField id="31" name="Mexico Fatalities" tableColumnId="31"/>
      <queryTableField id="32" name="Denmark Cases" tableColumnId="32"/>
      <queryTableField id="33" name="Denmark Fatalities" tableColumnId="33"/>
      <queryTableField id="34" name="Australia Cases" tableColumnId="34"/>
      <queryTableField id="35" name="Australia Fatalities" tableColumnId="35"/>
      <queryTableField id="36" name="Indonesia Cases" tableColumnId="36"/>
      <queryTableField id="37" name="Indonesia Fatalities" tableColumnId="37"/>
      <queryTableField id="38" name="Japan Cases" tableColumnId="38"/>
      <queryTableField id="39" name="Japan Fatalities" tableColumnId="39"/>
      <queryTableField id="40" name="Netherlands Cases" tableColumnId="40"/>
      <queryTableField id="41" name="Netherlands Fatalities" tableColumnId="41"/>
      <queryTableField id="42" name="Germany Cases" tableColumnId="42"/>
      <queryTableField id="43" name="Germany Fatalities" tableColumnId="43"/>
      <queryTableField id="44" name="Turkey Cases" tableColumnId="44"/>
      <queryTableField id="45" name="Turkey Fatalities" tableColumnId="45"/>
      <queryTableField id="46" name="Iran Cases" tableColumnId="46"/>
      <queryTableField id="47" name="Iran Fatalities" tableColumnId="47"/>
      <queryTableField id="48" name="Pakistan Cases" tableColumnId="48"/>
      <queryTableField id="49" name="Pakistan Fatalities" tableColumnId="49"/>
      <queryTableField id="50" name="Egypt Cases" tableColumnId="50"/>
      <queryTableField id="51" name="Egypt Fatalities" tableColumnId="51"/>
      <queryTableField id="52" name="Portugal Cases" tableColumnId="52"/>
      <queryTableField id="53" name="Portugal Fatalities" tableColumnId="53"/>
      <queryTableField id="54" name="France Cases" tableColumnId="54"/>
      <queryTableField id="55" name="France Fatalities" tableColumnId="55"/>
      <queryTableField id="56" name="Peru Cases" tableColumnId="56"/>
      <queryTableField id="57" name="Peru Fatalities" tableColumnId="57"/>
      <queryTableField id="58" name="Philippines Cases" tableColumnId="58"/>
      <queryTableField id="59" name="Philippines Fatalities" tableColumnId="59"/>
      <queryTableField id="60" name="Nigeria Cases" tableColumnId="60"/>
      <queryTableField id="61" name="Nigeria Fatalities" tableColumnId="61"/>
      <queryTableField id="62" name="Estonia Cases" tableColumnId="62"/>
      <queryTableField id="63" name="Estonia Fatalities" tableColumnId="63"/>
      <queryTableField id="64" name="Panama Cases" tableColumnId="64"/>
      <queryTableField id="65" name="Panama Fatalities" tableColumnId="65"/>
      <queryTableField id="66" name="Belgium Cases" tableColumnId="66"/>
      <queryTableField id="67" name="Belgium Fatalities" tableColumnId="67"/>
      <queryTableField id="68" name="Saudi Arabia Cases" tableColumnId="68"/>
      <queryTableField id="69" name="Saudi Arabia Fatalities" tableColumnId="69"/>
      <queryTableField id="70" name="Croatia Cases" tableColumnId="70"/>
      <queryTableField id="71" name="Croatia Fatalities" tableColumnId="71"/>
      <queryTableField id="72" name="Luxembourg Cases" tableColumnId="72"/>
      <queryTableField id="73" name="Luxembourg Fatalities" tableColumnId="73"/>
      <queryTableField id="74" name="Norway Cases" tableColumnId="74"/>
      <queryTableField id="75" name="Norway Fatalities" tableColumnId="75"/>
      <queryTableField id="76" name="Greece Cases" tableColumnId="76"/>
      <queryTableField id="77" name="Greece Fatalities" tableColumnId="77"/>
      <queryTableField id="78" name="Cyprus Cases" tableColumnId="78"/>
      <queryTableField id="79" name="Cyprus Fatalities" tableColumnId="79"/>
      <queryTableField id="80" name="Hungary Cases" tableColumnId="80"/>
      <queryTableField id="81" name="Hungary Fatalities" tableColumnId="81"/>
      <queryTableField id="82" name="Bolivia Cases" tableColumnId="82"/>
      <queryTableField id="83" name="Bolivia Fatalities" tableColumnId="83"/>
      <queryTableField id="84" name="Argentina Cases" tableColumnId="84"/>
      <queryTableField id="85" name="Argentina Fatalities" tableColumnId="85"/>
      <queryTableField id="86" name="Czech Republic Cases" tableColumnId="86"/>
      <queryTableField id="87" name="Czech Republic Fatalities" tableColumnId="87"/>
      <queryTableField id="88" name="China Cases" tableColumnId="88"/>
      <queryTableField id="89" name="China Fatalities" tableColumnId="89"/>
      <queryTableField id="90" name="Poland Cases" tableColumnId="90"/>
      <queryTableField id="91" name="Poland Fatalities" tableColumnId="91"/>
      <queryTableField id="92" name="Serbia Cases" tableColumnId="92"/>
      <queryTableField id="93" name="Serbia Fatalities" tableColumnId="9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4BD22363-E301-417D-B01F-6A7901D12E53}" autoFormatId="16" applyNumberFormats="0" applyBorderFormats="0" applyFontFormats="0" applyPatternFormats="0" applyAlignmentFormats="0" applyWidthHeightFormats="0">
  <queryTableRefresh nextId="3">
    <queryTableFields count="2">
      <queryTableField id="1" name="DataCountry" tableColumnId="1"/>
      <queryTableField id="2" name="Population-2019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CD7703-1C49-4416-8626-222304540AC6}" name="_OUTPUT_Countries" displayName="_OUTPUT_Countries" ref="A1:CO339" tableType="queryTable" totalsRowShown="0">
  <autoFilter ref="A1:CO339" xr:uid="{6AA45A77-425D-4BC6-95E4-8B364A3789BC}"/>
  <tableColumns count="93">
    <tableColumn id="1" xr3:uid="{B9549D17-A61A-42A8-8C24-B496A5AD59CE}" uniqueName="1" name="Date" queryTableFieldId="1" dataDxfId="0"/>
    <tableColumn id="2" xr3:uid="{D7DCE86F-2A4B-40D3-A4CC-979C913E8ACE}" uniqueName="2" name="UK Cases" queryTableFieldId="2"/>
    <tableColumn id="3" xr3:uid="{8984D0C4-B45C-4417-AABC-2DB0076DCB87}" uniqueName="3" name="UK Fatalities" queryTableFieldId="3"/>
    <tableColumn id="4" xr3:uid="{53C69899-AE62-447A-A845-55BF04889884}" uniqueName="4" name="Spain Cases" queryTableFieldId="4"/>
    <tableColumn id="5" xr3:uid="{C515B356-9C5F-478B-B6D2-33D6480BDA4E}" uniqueName="5" name="Spain Fatalities" queryTableFieldId="5"/>
    <tableColumn id="6" xr3:uid="{AF91DCDE-AF1F-4343-87E4-EE3C373D1AF4}" uniqueName="6" name="Italy Cases" queryTableFieldId="6"/>
    <tableColumn id="7" xr3:uid="{FF6F1A91-15D4-42FD-B3A2-D4CC64EBFF86}" uniqueName="7" name="Italy Fatalities" queryTableFieldId="7"/>
    <tableColumn id="8" xr3:uid="{D613BDEA-6341-41A4-97E5-61FF9F6CE74B}" uniqueName="8" name="Russia Cases" queryTableFieldId="8"/>
    <tableColumn id="9" xr3:uid="{0A49AEDD-FF0B-4AD0-B9B4-DDB592471948}" uniqueName="9" name="Russia Fatalities" queryTableFieldId="9"/>
    <tableColumn id="10" xr3:uid="{CECAC35F-199D-44B9-BE28-629B7CF66918}" uniqueName="10" name="Brazil Cases" queryTableFieldId="10"/>
    <tableColumn id="11" xr3:uid="{A64F70F3-D5E1-4149-B7CA-A044BC86B482}" uniqueName="11" name="Brazil Fatalities" queryTableFieldId="11"/>
    <tableColumn id="12" xr3:uid="{A82001FF-4D9D-4177-8651-794EC84342D9}" uniqueName="12" name="Ireland Cases" queryTableFieldId="12"/>
    <tableColumn id="13" xr3:uid="{26099FC6-721A-4A54-A1CC-0F47BD748C6A}" uniqueName="13" name="Ireland Fatalities" queryTableFieldId="13"/>
    <tableColumn id="14" xr3:uid="{D45D9618-7282-4A87-89BC-05FEC0C291BC}" uniqueName="14" name="USA Cases" queryTableFieldId="14"/>
    <tableColumn id="15" xr3:uid="{BF3585F4-B57D-47FA-A7E2-638DB9F0A36C}" uniqueName="15" name="USA Fatalities" queryTableFieldId="15"/>
    <tableColumn id="16" xr3:uid="{5984A959-3BAD-4718-BD59-95A171E534E7}" uniqueName="16" name="South Africa Cases" queryTableFieldId="16"/>
    <tableColumn id="17" xr3:uid="{71DDDB5F-0DD3-4F97-96CC-8F48473837E1}" uniqueName="17" name="South Africa Fatalities" queryTableFieldId="17"/>
    <tableColumn id="18" xr3:uid="{AF6CD859-5349-48E1-95AD-9F343D68E4A2}" uniqueName="18" name="Israel Cases" queryTableFieldId="18"/>
    <tableColumn id="19" xr3:uid="{331BABD9-ACF5-4D01-A6E5-239A0E13F086}" uniqueName="19" name="Israel Fatalities" queryTableFieldId="19"/>
    <tableColumn id="20" xr3:uid="{F2755ACD-6C38-4B46-A848-DD7C72126BC3}" uniqueName="20" name="India Cases" queryTableFieldId="20"/>
    <tableColumn id="21" xr3:uid="{B7E262C4-3B78-496D-8823-EDFEA91E19F2}" uniqueName="21" name="India Fatalities" queryTableFieldId="21"/>
    <tableColumn id="22" xr3:uid="{5BD8DBF5-92F4-426B-A80D-1CBDFCCA982F}" uniqueName="22" name="Canada Cases" queryTableFieldId="22"/>
    <tableColumn id="23" xr3:uid="{594A6C0D-FDCB-4E53-9E65-86EDFB8CC47F}" uniqueName="23" name="Canada Fatalities" queryTableFieldId="23"/>
    <tableColumn id="24" xr3:uid="{111E4744-F233-46C3-8343-16325DBD4F72}" uniqueName="24" name="Venezuela Cases" queryTableFieldId="24"/>
    <tableColumn id="25" xr3:uid="{D9B50665-3F21-4340-9DC3-2005B5BD4E3C}" uniqueName="25" name="Venezuela Fatalities" queryTableFieldId="25"/>
    <tableColumn id="26" xr3:uid="{A0C08511-2612-4748-AE88-49B5C3FAB323}" uniqueName="26" name="South Korea Cases" queryTableFieldId="26"/>
    <tableColumn id="27" xr3:uid="{DF0DF49A-B87F-4EB4-A085-FE27C4E4C77D}" uniqueName="27" name="South Korea Fatalities" queryTableFieldId="27"/>
    <tableColumn id="28" xr3:uid="{D5C2006D-835A-4B34-B3B0-AED403AB0B89}" uniqueName="28" name="Sweden Cases" queryTableFieldId="28"/>
    <tableColumn id="29" xr3:uid="{5A4928BD-4FA1-4B2F-A490-4B3530E7BA2B}" uniqueName="29" name="Sweden Fatalities" queryTableFieldId="29"/>
    <tableColumn id="30" xr3:uid="{EEF63F11-0383-4C3B-83F9-198247C21533}" uniqueName="30" name="Mexico Cases" queryTableFieldId="30"/>
    <tableColumn id="31" xr3:uid="{2AB72F98-E7DA-41F7-86C8-68E0C8B10312}" uniqueName="31" name="Mexico Fatalities" queryTableFieldId="31"/>
    <tableColumn id="32" xr3:uid="{785B56B5-6334-4851-B10C-EB155351328F}" uniqueName="32" name="Denmark Cases" queryTableFieldId="32"/>
    <tableColumn id="33" xr3:uid="{DFF33943-C0BB-4F44-8B05-5E24F5DFA0EE}" uniqueName="33" name="Denmark Fatalities" queryTableFieldId="33"/>
    <tableColumn id="34" xr3:uid="{09F3BEFC-5573-4639-B3CF-B69D6B59D1D7}" uniqueName="34" name="Australia Cases" queryTableFieldId="34"/>
    <tableColumn id="35" xr3:uid="{FCA35663-85EB-4A87-95E7-5BC19B9F1CF7}" uniqueName="35" name="Australia Fatalities" queryTableFieldId="35"/>
    <tableColumn id="36" xr3:uid="{F43599F2-1932-440F-96F6-E95312AFC963}" uniqueName="36" name="Indonesia Cases" queryTableFieldId="36"/>
    <tableColumn id="37" xr3:uid="{29654978-7321-455E-859E-ABE0C51CE8FA}" uniqueName="37" name="Indonesia Fatalities" queryTableFieldId="37"/>
    <tableColumn id="38" xr3:uid="{9A01D10F-0DA1-4804-951F-E52E27C9A00D}" uniqueName="38" name="Japan Cases" queryTableFieldId="38"/>
    <tableColumn id="39" xr3:uid="{E90A64FD-3C63-4FB1-8802-2D82B3FC3298}" uniqueName="39" name="Japan Fatalities" queryTableFieldId="39"/>
    <tableColumn id="40" xr3:uid="{25B2B6E2-EA96-4ADE-9502-E63E86020A93}" uniqueName="40" name="Netherlands Cases" queryTableFieldId="40"/>
    <tableColumn id="41" xr3:uid="{6ECCA509-9E2B-4C45-B258-AB7973DAD098}" uniqueName="41" name="Netherlands Fatalities" queryTableFieldId="41"/>
    <tableColumn id="42" xr3:uid="{88994F88-ECAE-4B85-B2D3-4EEE7F1EF2D9}" uniqueName="42" name="Germany Cases" queryTableFieldId="42"/>
    <tableColumn id="43" xr3:uid="{77B195F5-9FFD-4C6C-8598-291E2CEBAA5B}" uniqueName="43" name="Germany Fatalities" queryTableFieldId="43"/>
    <tableColumn id="44" xr3:uid="{CFA888F1-9475-4770-A167-B94A279E27A6}" uniqueName="44" name="Turkey Cases" queryTableFieldId="44"/>
    <tableColumn id="45" xr3:uid="{4A3734B0-A200-4F2D-9F11-EE069C893A3F}" uniqueName="45" name="Turkey Fatalities" queryTableFieldId="45"/>
    <tableColumn id="46" xr3:uid="{826A5BD5-BD88-4489-A6EA-9348EC206014}" uniqueName="46" name="Iran Cases" queryTableFieldId="46"/>
    <tableColumn id="47" xr3:uid="{82637FEE-88A9-4A8A-823D-85D4C9B4FEA7}" uniqueName="47" name="Iran Fatalities" queryTableFieldId="47"/>
    <tableColumn id="48" xr3:uid="{A35B7037-8A7F-48F2-AE04-EE1868F6B848}" uniqueName="48" name="Pakistan Cases" queryTableFieldId="48"/>
    <tableColumn id="49" xr3:uid="{78E329BB-AD4B-4BB8-B5AD-6231FD1BFE65}" uniqueName="49" name="Pakistan Fatalities" queryTableFieldId="49"/>
    <tableColumn id="50" xr3:uid="{0398A6D4-BBAB-49CB-AB68-E426CD659502}" uniqueName="50" name="Egypt Cases" queryTableFieldId="50"/>
    <tableColumn id="51" xr3:uid="{C322BB5D-8117-4495-BFDA-AFF3D49D0747}" uniqueName="51" name="Egypt Fatalities" queryTableFieldId="51"/>
    <tableColumn id="52" xr3:uid="{B54FC804-1813-40E6-9D07-86A7AE11D2A8}" uniqueName="52" name="Portugal Cases" queryTableFieldId="52"/>
    <tableColumn id="53" xr3:uid="{030EE543-58B0-4ABE-BD8F-96EC4C066BD1}" uniqueName="53" name="Portugal Fatalities" queryTableFieldId="53"/>
    <tableColumn id="54" xr3:uid="{7074F011-BADC-4D2A-89BA-888CE7F591FE}" uniqueName="54" name="France Cases" queryTableFieldId="54"/>
    <tableColumn id="55" xr3:uid="{3745249E-E611-4722-8057-9B72881363BA}" uniqueName="55" name="France Fatalities" queryTableFieldId="55"/>
    <tableColumn id="56" xr3:uid="{26B8F040-04A3-48B0-B7C2-D1868DE2FE95}" uniqueName="56" name="Peru Cases" queryTableFieldId="56"/>
    <tableColumn id="57" xr3:uid="{A963B28E-6F8E-48C8-A65C-D69B4525E91D}" uniqueName="57" name="Peru Fatalities" queryTableFieldId="57"/>
    <tableColumn id="58" xr3:uid="{904CA1B2-3ADC-4D1D-8456-129827702109}" uniqueName="58" name="Philippines Cases" queryTableFieldId="58"/>
    <tableColumn id="59" xr3:uid="{331E3BD5-3D6C-45F1-BB4D-C6C7EA044494}" uniqueName="59" name="Philippines Fatalities" queryTableFieldId="59"/>
    <tableColumn id="60" xr3:uid="{F39A8C67-850D-4D5D-BA4B-CCF7506E1CC4}" uniqueName="60" name="Nigeria Cases" queryTableFieldId="60"/>
    <tableColumn id="61" xr3:uid="{2E7E0452-A836-40F0-A844-0981A59D7180}" uniqueName="61" name="Nigeria Fatalities" queryTableFieldId="61"/>
    <tableColumn id="62" xr3:uid="{344A5E4C-0ACB-4758-8162-1E474C24DF03}" uniqueName="62" name="Estonia Cases" queryTableFieldId="62"/>
    <tableColumn id="63" xr3:uid="{2E90DEA7-1584-4918-AE8C-8BC8D0A4AD9A}" uniqueName="63" name="Estonia Fatalities" queryTableFieldId="63"/>
    <tableColumn id="64" xr3:uid="{01378707-7A00-4519-826B-AB4E08636D5E}" uniqueName="64" name="Panama Cases" queryTableFieldId="64"/>
    <tableColumn id="65" xr3:uid="{3F760936-1CB4-4302-9E77-42EEAECF787B}" uniqueName="65" name="Panama Fatalities" queryTableFieldId="65"/>
    <tableColumn id="66" xr3:uid="{286DD2F6-44FA-4052-A321-4095ED9291D6}" uniqueName="66" name="Belgium Cases" queryTableFieldId="66"/>
    <tableColumn id="67" xr3:uid="{3CB96D5B-0FFF-46DD-9DBB-73C59BA8894F}" uniqueName="67" name="Belgium Fatalities" queryTableFieldId="67"/>
    <tableColumn id="68" xr3:uid="{9119CD82-FE45-44E0-948B-0A565BA153A2}" uniqueName="68" name="Saudi Arabia Cases" queryTableFieldId="68"/>
    <tableColumn id="69" xr3:uid="{975A959B-105D-4B15-A815-9EE2E2B15D6C}" uniqueName="69" name="Saudi Arabia Fatalities" queryTableFieldId="69"/>
    <tableColumn id="70" xr3:uid="{4AA49C78-ED44-4D26-BA0E-118E533766E5}" uniqueName="70" name="Croatia Cases" queryTableFieldId="70"/>
    <tableColumn id="71" xr3:uid="{FAF7F904-8CE6-4D45-AFCE-D42813CE815A}" uniqueName="71" name="Croatia Fatalities" queryTableFieldId="71"/>
    <tableColumn id="72" xr3:uid="{57634BA1-D28A-4BF7-A1E4-59E76F195F41}" uniqueName="72" name="Luxembourg Cases" queryTableFieldId="72"/>
    <tableColumn id="73" xr3:uid="{D39A88AD-F8FA-49D9-ABD3-6A33C4972E57}" uniqueName="73" name="Luxembourg Fatalities" queryTableFieldId="73"/>
    <tableColumn id="74" xr3:uid="{EB317698-51F1-4D54-815D-D69FC7066483}" uniqueName="74" name="Norway Cases" queryTableFieldId="74"/>
    <tableColumn id="75" xr3:uid="{C6EB9BDF-87E5-4D19-A902-F41C14D8709B}" uniqueName="75" name="Norway Fatalities" queryTableFieldId="75"/>
    <tableColumn id="76" xr3:uid="{C805BCF8-4DCD-4650-BED6-BA4F7C2F51DC}" uniqueName="76" name="Greece Cases" queryTableFieldId="76"/>
    <tableColumn id="77" xr3:uid="{318A1EF1-1C5C-4B32-A024-36498A3AE9B5}" uniqueName="77" name="Greece Fatalities" queryTableFieldId="77"/>
    <tableColumn id="78" xr3:uid="{6B299D84-D4A7-4AB8-982D-E4C5C9ECAB28}" uniqueName="78" name="Cyprus Cases" queryTableFieldId="78"/>
    <tableColumn id="79" xr3:uid="{9DD1FBCC-68FB-4246-98C6-88DAFAF26FB4}" uniqueName="79" name="Cyprus Fatalities" queryTableFieldId="79"/>
    <tableColumn id="80" xr3:uid="{E29C6B6D-DA89-4635-B5DA-B25C642FE0BC}" uniqueName="80" name="Hungary Cases" queryTableFieldId="80"/>
    <tableColumn id="81" xr3:uid="{4EC9BBA3-FC8E-452F-803A-CB4A1AC8376A}" uniqueName="81" name="Hungary Fatalities" queryTableFieldId="81"/>
    <tableColumn id="82" xr3:uid="{0822202F-5037-42CA-9C3A-99D47C7C4901}" uniqueName="82" name="Bolivia Cases" queryTableFieldId="82"/>
    <tableColumn id="83" xr3:uid="{DC78AC76-773F-4EF7-9F95-B17DFC209491}" uniqueName="83" name="Bolivia Fatalities" queryTableFieldId="83"/>
    <tableColumn id="84" xr3:uid="{0CE5D558-AE11-42B3-9492-A5F9018A8BBB}" uniqueName="84" name="Argentina Cases" queryTableFieldId="84"/>
    <tableColumn id="85" xr3:uid="{657CEBAB-F01F-4AA2-AC0D-607D29E9AF5C}" uniqueName="85" name="Argentina Fatalities" queryTableFieldId="85"/>
    <tableColumn id="86" xr3:uid="{1C8081BA-A66E-4CFF-9DF2-DE414C33EFE5}" uniqueName="86" name="Czech Republic Cases" queryTableFieldId="86"/>
    <tableColumn id="87" xr3:uid="{E5A1D1BA-9909-4760-A0D2-DD1E689BFFEC}" uniqueName="87" name="Czech Republic Fatalities" queryTableFieldId="87"/>
    <tableColumn id="88" xr3:uid="{38F24CA4-DB30-4E5B-8648-967E262464F6}" uniqueName="88" name="China Cases" queryTableFieldId="88"/>
    <tableColumn id="89" xr3:uid="{2AEA79E5-318F-47A4-893A-51E67C9D9727}" uniqueName="89" name="China Fatalities" queryTableFieldId="89"/>
    <tableColumn id="90" xr3:uid="{18CB3880-5423-4960-ADE8-65B526BBDB37}" uniqueName="90" name="Poland Cases" queryTableFieldId="90"/>
    <tableColumn id="91" xr3:uid="{D60D4980-E02C-4D10-804B-745179F94D72}" uniqueName="91" name="Poland Fatalities" queryTableFieldId="91"/>
    <tableColumn id="92" xr3:uid="{34AD2564-6C03-4065-9287-BBB63CE3D062}" uniqueName="92" name="Serbia Cases" queryTableFieldId="92"/>
    <tableColumn id="93" xr3:uid="{EF3F01FE-4845-40E0-91D9-3F79099A07B2}" uniqueName="93" name="Serbia Fatalities" queryTableFieldId="9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85A331-93E4-428D-9CC7-6754E958EE06}" name="_OUTPUT_Populations" displayName="_OUTPUT_Populations" ref="A1:B234" tableType="queryTable" totalsRowShown="0">
  <autoFilter ref="A1:B234" xr:uid="{CD3C21FF-CBD1-48D2-BD0A-BEA76E7A0F03}"/>
  <tableColumns count="2">
    <tableColumn id="1" xr3:uid="{41AC6ED7-1E25-4D6B-BBC2-7ACE68B12BBD}" uniqueName="1" name="DataCountry" queryTableFieldId="1" dataDxfId="1"/>
    <tableColumn id="2" xr3:uid="{819EA225-FB36-4016-9E35-2AF40EC528C2}" uniqueName="2" name="Population-2019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D296F-03E9-4187-81AA-EA17FF811742}">
  <dimension ref="A1:CO339"/>
  <sheetViews>
    <sheetView topLeftCell="A282" workbookViewId="0">
      <selection activeCell="A316" sqref="A316"/>
    </sheetView>
  </sheetViews>
  <sheetFormatPr defaultRowHeight="15" x14ac:dyDescent="0.25"/>
  <cols>
    <col min="1" max="1" width="9.5703125" style="1" bestFit="1" customWidth="1"/>
    <col min="2" max="2" width="11.28515625" bestFit="1" customWidth="1"/>
    <col min="3" max="3" width="14.42578125" bestFit="1" customWidth="1"/>
    <col min="4" max="4" width="13.5703125" bestFit="1" customWidth="1"/>
    <col min="5" max="5" width="16.85546875" bestFit="1" customWidth="1"/>
    <col min="6" max="6" width="12.5703125" bestFit="1" customWidth="1"/>
    <col min="7" max="7" width="15.85546875" bestFit="1" customWidth="1"/>
    <col min="8" max="8" width="14.28515625" bestFit="1" customWidth="1"/>
    <col min="9" max="9" width="17.5703125" bestFit="1" customWidth="1"/>
    <col min="10" max="10" width="13.5703125" bestFit="1" customWidth="1"/>
    <col min="11" max="11" width="16.85546875" bestFit="1" customWidth="1"/>
    <col min="12" max="12" width="15" bestFit="1" customWidth="1"/>
    <col min="13" max="13" width="18.28515625" bestFit="1" customWidth="1"/>
    <col min="14" max="14" width="12.42578125" bestFit="1" customWidth="1"/>
    <col min="15" max="15" width="15.7109375" bestFit="1" customWidth="1"/>
    <col min="16" max="16" width="19.7109375" bestFit="1" customWidth="1"/>
    <col min="17" max="17" width="22.85546875" bestFit="1" customWidth="1"/>
    <col min="18" max="18" width="13.5703125" bestFit="1" customWidth="1"/>
    <col min="19" max="19" width="16.85546875" bestFit="1" customWidth="1"/>
    <col min="20" max="20" width="13.140625" bestFit="1" customWidth="1"/>
    <col min="21" max="21" width="16.42578125" bestFit="1" customWidth="1"/>
    <col min="22" max="22" width="15.140625" bestFit="1" customWidth="1"/>
    <col min="23" max="23" width="18.42578125" bestFit="1" customWidth="1"/>
    <col min="24" max="24" width="18.28515625" bestFit="1" customWidth="1"/>
    <col min="25" max="25" width="21.5703125" bestFit="1" customWidth="1"/>
    <col min="26" max="26" width="19.7109375" bestFit="1" customWidth="1"/>
    <col min="27" max="27" width="22.85546875" bestFit="1" customWidth="1"/>
    <col min="28" max="28" width="16" bestFit="1" customWidth="1"/>
    <col min="29" max="29" width="19.140625" bestFit="1" customWidth="1"/>
    <col min="30" max="30" width="15.42578125" bestFit="1" customWidth="1"/>
    <col min="31" max="31" width="18.5703125" bestFit="1" customWidth="1"/>
    <col min="32" max="32" width="16.85546875" bestFit="1" customWidth="1"/>
    <col min="33" max="33" width="20.140625" bestFit="1" customWidth="1"/>
    <col min="34" max="34" width="16.7109375" bestFit="1" customWidth="1"/>
    <col min="35" max="35" width="20" bestFit="1" customWidth="1"/>
    <col min="36" max="36" width="17.5703125" bestFit="1" customWidth="1"/>
    <col min="37" max="37" width="20.85546875" bestFit="1" customWidth="1"/>
    <col min="38" max="38" width="13.7109375" bestFit="1" customWidth="1"/>
    <col min="39" max="39" width="17" bestFit="1" customWidth="1"/>
    <col min="40" max="40" width="20" bestFit="1" customWidth="1"/>
    <col min="41" max="41" width="23.140625" bestFit="1" customWidth="1"/>
    <col min="42" max="42" width="17" bestFit="1" customWidth="1"/>
    <col min="43" max="43" width="20.28515625" bestFit="1" customWidth="1"/>
    <col min="44" max="44" width="14.7109375" bestFit="1" customWidth="1"/>
    <col min="45" max="45" width="18" bestFit="1" customWidth="1"/>
    <col min="46" max="46" width="12.140625" bestFit="1" customWidth="1"/>
    <col min="47" max="47" width="15.42578125" bestFit="1" customWidth="1"/>
    <col min="48" max="48" width="16.28515625" bestFit="1" customWidth="1"/>
    <col min="49" max="49" width="19.5703125" bestFit="1" customWidth="1"/>
    <col min="50" max="50" width="13.5703125" bestFit="1" customWidth="1"/>
    <col min="51" max="51" width="16.85546875" bestFit="1" customWidth="1"/>
    <col min="52" max="52" width="16.28515625" bestFit="1" customWidth="1"/>
    <col min="53" max="53" width="19.5703125" bestFit="1" customWidth="1"/>
    <col min="54" max="54" width="14.5703125" bestFit="1" customWidth="1"/>
    <col min="55" max="55" width="17.85546875" bestFit="1" customWidth="1"/>
    <col min="56" max="56" width="12.85546875" bestFit="1" customWidth="1"/>
    <col min="57" max="57" width="16.140625" bestFit="1" customWidth="1"/>
    <col min="58" max="58" width="18.85546875" bestFit="1" customWidth="1"/>
    <col min="59" max="59" width="22.140625" bestFit="1" customWidth="1"/>
    <col min="60" max="60" width="15.140625" bestFit="1" customWidth="1"/>
    <col min="61" max="61" width="18.42578125" bestFit="1" customWidth="1"/>
    <col min="62" max="62" width="15.140625" bestFit="1" customWidth="1"/>
    <col min="63" max="63" width="18.42578125" bestFit="1" customWidth="1"/>
    <col min="64" max="64" width="15.85546875" bestFit="1" customWidth="1"/>
    <col min="65" max="65" width="19" bestFit="1" customWidth="1"/>
    <col min="66" max="66" width="16.140625" bestFit="1" customWidth="1"/>
    <col min="67" max="67" width="19.28515625" bestFit="1" customWidth="1"/>
    <col min="68" max="68" width="20" bestFit="1" customWidth="1"/>
    <col min="69" max="69" width="23.140625" bestFit="1" customWidth="1"/>
    <col min="70" max="70" width="15" bestFit="1" customWidth="1"/>
    <col min="71" max="71" width="18.28515625" bestFit="1" customWidth="1"/>
    <col min="72" max="72" width="20" bestFit="1" customWidth="1"/>
    <col min="73" max="73" width="23.140625" bestFit="1" customWidth="1"/>
    <col min="74" max="74" width="15.7109375" bestFit="1" customWidth="1"/>
    <col min="75" max="75" width="18.85546875" bestFit="1" customWidth="1"/>
    <col min="76" max="76" width="15.140625" bestFit="1" customWidth="1"/>
    <col min="77" max="77" width="18.42578125" bestFit="1" customWidth="1"/>
    <col min="78" max="78" width="14.7109375" bestFit="1" customWidth="1"/>
    <col min="79" max="79" width="18" bestFit="1" customWidth="1"/>
    <col min="80" max="80" width="16.140625" bestFit="1" customWidth="1"/>
    <col min="81" max="81" width="19.28515625" bestFit="1" customWidth="1"/>
    <col min="82" max="82" width="14.7109375" bestFit="1" customWidth="1"/>
    <col min="83" max="83" width="18" bestFit="1" customWidth="1"/>
    <col min="84" max="84" width="17.5703125" bestFit="1" customWidth="1"/>
    <col min="85" max="85" width="20.85546875" bestFit="1" customWidth="1"/>
    <col min="86" max="86" width="22.28515625" bestFit="1" customWidth="1"/>
    <col min="87" max="87" width="25.5703125" bestFit="1" customWidth="1"/>
    <col min="88" max="88" width="13.7109375" bestFit="1" customWidth="1"/>
    <col min="89" max="89" width="17" bestFit="1" customWidth="1"/>
    <col min="90" max="90" width="14.85546875" bestFit="1" customWidth="1"/>
    <col min="91" max="91" width="18.140625" bestFit="1" customWidth="1"/>
    <col min="92" max="92" width="14.28515625" bestFit="1" customWidth="1"/>
    <col min="93" max="93" width="17.5703125" bestFit="1" customWidth="1"/>
  </cols>
  <sheetData>
    <row r="1" spans="1:93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</row>
    <row r="2" spans="1:93" x14ac:dyDescent="0.25">
      <c r="A2" s="1">
        <v>43891</v>
      </c>
      <c r="B2">
        <v>12</v>
      </c>
      <c r="C2">
        <v>0</v>
      </c>
      <c r="D2">
        <v>28</v>
      </c>
      <c r="E2">
        <v>0</v>
      </c>
      <c r="F2">
        <v>240</v>
      </c>
      <c r="G2">
        <v>8</v>
      </c>
      <c r="H2">
        <v>0</v>
      </c>
      <c r="I2">
        <v>0</v>
      </c>
      <c r="J2">
        <v>1</v>
      </c>
      <c r="K2">
        <v>0</v>
      </c>
      <c r="L2">
        <v>1</v>
      </c>
      <c r="M2">
        <v>0</v>
      </c>
      <c r="N2">
        <v>3</v>
      </c>
      <c r="O2">
        <v>1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4</v>
      </c>
      <c r="W2">
        <v>0</v>
      </c>
      <c r="X2">
        <v>0</v>
      </c>
      <c r="Y2">
        <v>0</v>
      </c>
      <c r="Z2">
        <v>595</v>
      </c>
      <c r="AA2">
        <v>1</v>
      </c>
      <c r="AB2">
        <v>8</v>
      </c>
      <c r="AC2">
        <v>0</v>
      </c>
      <c r="AD2">
        <v>1</v>
      </c>
      <c r="AE2">
        <v>0</v>
      </c>
      <c r="AF2">
        <v>1</v>
      </c>
      <c r="AG2">
        <v>0</v>
      </c>
      <c r="AH2">
        <v>1</v>
      </c>
      <c r="AI2">
        <v>1</v>
      </c>
      <c r="AJ2">
        <v>0</v>
      </c>
      <c r="AK2">
        <v>0</v>
      </c>
      <c r="AL2">
        <v>9</v>
      </c>
      <c r="AM2">
        <v>2</v>
      </c>
      <c r="AN2">
        <v>5</v>
      </c>
      <c r="AO2">
        <v>0</v>
      </c>
      <c r="AP2">
        <v>54</v>
      </c>
      <c r="AQ2">
        <v>0</v>
      </c>
      <c r="AR2">
        <v>0</v>
      </c>
      <c r="AS2">
        <v>0</v>
      </c>
      <c r="AT2">
        <v>205</v>
      </c>
      <c r="AU2">
        <v>9</v>
      </c>
      <c r="AV2">
        <v>2</v>
      </c>
      <c r="AW2">
        <v>0</v>
      </c>
      <c r="AX2">
        <v>0</v>
      </c>
      <c r="AY2">
        <v>0</v>
      </c>
      <c r="AZ2">
        <v>0</v>
      </c>
      <c r="BA2">
        <v>0</v>
      </c>
      <c r="BB2">
        <v>43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18</v>
      </c>
      <c r="BO2">
        <v>0</v>
      </c>
      <c r="BP2">
        <v>0</v>
      </c>
      <c r="BQ2">
        <v>0</v>
      </c>
      <c r="BR2">
        <v>0</v>
      </c>
      <c r="BS2">
        <v>0</v>
      </c>
      <c r="BT2">
        <v>1</v>
      </c>
      <c r="BU2">
        <v>0</v>
      </c>
      <c r="BV2">
        <v>9</v>
      </c>
      <c r="BW2">
        <v>0</v>
      </c>
      <c r="BX2">
        <v>3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574</v>
      </c>
      <c r="CK2">
        <v>35</v>
      </c>
      <c r="CL2">
        <v>0</v>
      </c>
      <c r="CM2">
        <v>0</v>
      </c>
      <c r="CN2">
        <v>0</v>
      </c>
      <c r="CO2">
        <v>0</v>
      </c>
    </row>
    <row r="3" spans="1:93" x14ac:dyDescent="0.25">
      <c r="A3" s="1">
        <v>43892</v>
      </c>
      <c r="B3">
        <v>5</v>
      </c>
      <c r="C3">
        <v>0</v>
      </c>
      <c r="D3">
        <v>54</v>
      </c>
      <c r="E3">
        <v>0</v>
      </c>
      <c r="F3">
        <v>561</v>
      </c>
      <c r="G3">
        <v>6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20</v>
      </c>
      <c r="O3">
        <v>1</v>
      </c>
      <c r="P3">
        <v>0</v>
      </c>
      <c r="Q3">
        <v>0</v>
      </c>
      <c r="R3">
        <v>3</v>
      </c>
      <c r="S3">
        <v>0</v>
      </c>
      <c r="T3">
        <v>0</v>
      </c>
      <c r="U3">
        <v>0</v>
      </c>
      <c r="V3">
        <v>4</v>
      </c>
      <c r="W3">
        <v>0</v>
      </c>
      <c r="X3">
        <v>0</v>
      </c>
      <c r="Y3">
        <v>0</v>
      </c>
      <c r="Z3">
        <v>686</v>
      </c>
      <c r="AA3">
        <v>5</v>
      </c>
      <c r="AB3">
        <v>3</v>
      </c>
      <c r="AC3">
        <v>0</v>
      </c>
      <c r="AD3">
        <v>0</v>
      </c>
      <c r="AE3">
        <v>0</v>
      </c>
      <c r="AF3">
        <v>1</v>
      </c>
      <c r="AG3">
        <v>0</v>
      </c>
      <c r="AH3">
        <v>3</v>
      </c>
      <c r="AI3">
        <v>0</v>
      </c>
      <c r="AJ3">
        <v>2</v>
      </c>
      <c r="AK3">
        <v>0</v>
      </c>
      <c r="AL3">
        <v>15</v>
      </c>
      <c r="AM3">
        <v>1</v>
      </c>
      <c r="AN3">
        <v>6</v>
      </c>
      <c r="AO3">
        <v>0</v>
      </c>
      <c r="AP3">
        <v>18</v>
      </c>
      <c r="AQ3">
        <v>0</v>
      </c>
      <c r="AR3">
        <v>0</v>
      </c>
      <c r="AS3">
        <v>0</v>
      </c>
      <c r="AT3">
        <v>385</v>
      </c>
      <c r="AU3">
        <v>11</v>
      </c>
      <c r="AV3">
        <v>0</v>
      </c>
      <c r="AW3">
        <v>0</v>
      </c>
      <c r="AX3">
        <v>1</v>
      </c>
      <c r="AY3">
        <v>0</v>
      </c>
      <c r="AZ3">
        <v>0</v>
      </c>
      <c r="BA3">
        <v>0</v>
      </c>
      <c r="BB3">
        <v>30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2</v>
      </c>
      <c r="BS3">
        <v>0</v>
      </c>
      <c r="BT3">
        <v>0</v>
      </c>
      <c r="BU3">
        <v>0</v>
      </c>
      <c r="BV3">
        <v>4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3</v>
      </c>
      <c r="CI3">
        <v>0</v>
      </c>
      <c r="CJ3">
        <v>205</v>
      </c>
      <c r="CK3">
        <v>42</v>
      </c>
      <c r="CL3">
        <v>0</v>
      </c>
      <c r="CM3">
        <v>0</v>
      </c>
      <c r="CN3">
        <v>0</v>
      </c>
      <c r="CO3">
        <v>0</v>
      </c>
    </row>
    <row r="4" spans="1:93" x14ac:dyDescent="0.25">
      <c r="A4" s="1">
        <v>43893</v>
      </c>
      <c r="B4">
        <v>22</v>
      </c>
      <c r="C4">
        <v>0</v>
      </c>
      <c r="D4">
        <v>56</v>
      </c>
      <c r="E4">
        <v>0</v>
      </c>
      <c r="F4">
        <v>347</v>
      </c>
      <c r="G4">
        <v>17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14</v>
      </c>
      <c r="O4">
        <v>4</v>
      </c>
      <c r="P4">
        <v>0</v>
      </c>
      <c r="Q4">
        <v>0</v>
      </c>
      <c r="R4">
        <v>0</v>
      </c>
      <c r="S4">
        <v>0</v>
      </c>
      <c r="T4">
        <v>2</v>
      </c>
      <c r="U4">
        <v>0</v>
      </c>
      <c r="V4">
        <v>3</v>
      </c>
      <c r="W4">
        <v>0</v>
      </c>
      <c r="X4">
        <v>0</v>
      </c>
      <c r="Y4">
        <v>0</v>
      </c>
      <c r="Z4">
        <v>600</v>
      </c>
      <c r="AA4">
        <v>6</v>
      </c>
      <c r="AB4">
        <v>0</v>
      </c>
      <c r="AC4">
        <v>0</v>
      </c>
      <c r="AD4">
        <v>1</v>
      </c>
      <c r="AE4">
        <v>0</v>
      </c>
      <c r="AF4">
        <v>1</v>
      </c>
      <c r="AG4">
        <v>0</v>
      </c>
      <c r="AH4">
        <v>4</v>
      </c>
      <c r="AI4">
        <v>0</v>
      </c>
      <c r="AJ4">
        <v>0</v>
      </c>
      <c r="AK4">
        <v>0</v>
      </c>
      <c r="AL4">
        <v>0</v>
      </c>
      <c r="AM4">
        <v>0</v>
      </c>
      <c r="AN4">
        <v>5</v>
      </c>
      <c r="AO4">
        <v>0</v>
      </c>
      <c r="AP4">
        <v>28</v>
      </c>
      <c r="AQ4">
        <v>0</v>
      </c>
      <c r="AR4">
        <v>0</v>
      </c>
      <c r="AS4">
        <v>0</v>
      </c>
      <c r="AT4">
        <v>523</v>
      </c>
      <c r="AU4">
        <v>12</v>
      </c>
      <c r="AV4">
        <v>0</v>
      </c>
      <c r="AW4">
        <v>0</v>
      </c>
      <c r="AX4">
        <v>0</v>
      </c>
      <c r="AY4">
        <v>0</v>
      </c>
      <c r="AZ4">
        <v>2</v>
      </c>
      <c r="BA4">
        <v>0</v>
      </c>
      <c r="BB4">
        <v>48</v>
      </c>
      <c r="BC4">
        <v>1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19</v>
      </c>
      <c r="BO4">
        <v>0</v>
      </c>
      <c r="BP4">
        <v>1</v>
      </c>
      <c r="BQ4">
        <v>0</v>
      </c>
      <c r="BR4">
        <v>1</v>
      </c>
      <c r="BS4">
        <v>0</v>
      </c>
      <c r="BT4">
        <v>0</v>
      </c>
      <c r="BU4">
        <v>0</v>
      </c>
      <c r="BV4">
        <v>6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2</v>
      </c>
      <c r="CI4">
        <v>0</v>
      </c>
      <c r="CJ4">
        <v>127</v>
      </c>
      <c r="CK4">
        <v>32</v>
      </c>
      <c r="CL4">
        <v>0</v>
      </c>
      <c r="CM4">
        <v>0</v>
      </c>
      <c r="CN4">
        <v>0</v>
      </c>
      <c r="CO4">
        <v>0</v>
      </c>
    </row>
    <row r="5" spans="1:93" x14ac:dyDescent="0.25">
      <c r="A5" s="1">
        <v>43894</v>
      </c>
      <c r="B5">
        <v>40</v>
      </c>
      <c r="C5">
        <v>0</v>
      </c>
      <c r="D5">
        <v>75</v>
      </c>
      <c r="E5">
        <v>0</v>
      </c>
      <c r="F5">
        <v>466</v>
      </c>
      <c r="G5">
        <v>28</v>
      </c>
      <c r="H5">
        <v>1</v>
      </c>
      <c r="I5">
        <v>0</v>
      </c>
      <c r="J5">
        <v>0</v>
      </c>
      <c r="K5">
        <v>0</v>
      </c>
      <c r="L5">
        <v>1</v>
      </c>
      <c r="M5">
        <v>0</v>
      </c>
      <c r="N5">
        <v>22</v>
      </c>
      <c r="O5">
        <v>3</v>
      </c>
      <c r="P5">
        <v>0</v>
      </c>
      <c r="Q5">
        <v>0</v>
      </c>
      <c r="R5">
        <v>0</v>
      </c>
      <c r="S5">
        <v>0</v>
      </c>
      <c r="T5">
        <v>1</v>
      </c>
      <c r="U5">
        <v>0</v>
      </c>
      <c r="V5">
        <v>3</v>
      </c>
      <c r="W5">
        <v>0</v>
      </c>
      <c r="X5">
        <v>0</v>
      </c>
      <c r="Y5">
        <v>0</v>
      </c>
      <c r="Z5">
        <v>516</v>
      </c>
      <c r="AA5">
        <v>4</v>
      </c>
      <c r="AB5">
        <v>5</v>
      </c>
      <c r="AC5">
        <v>0</v>
      </c>
      <c r="AD5">
        <v>3</v>
      </c>
      <c r="AE5">
        <v>0</v>
      </c>
      <c r="AF5">
        <v>3</v>
      </c>
      <c r="AG5">
        <v>0</v>
      </c>
      <c r="AH5">
        <v>8</v>
      </c>
      <c r="AI5">
        <v>0</v>
      </c>
      <c r="AJ5">
        <v>0</v>
      </c>
      <c r="AK5">
        <v>0</v>
      </c>
      <c r="AL5">
        <v>14</v>
      </c>
      <c r="AM5">
        <v>0</v>
      </c>
      <c r="AN5">
        <v>10</v>
      </c>
      <c r="AO5">
        <v>0</v>
      </c>
      <c r="AP5">
        <v>39</v>
      </c>
      <c r="AQ5">
        <v>0</v>
      </c>
      <c r="AR5">
        <v>0</v>
      </c>
      <c r="AS5">
        <v>0</v>
      </c>
      <c r="AT5">
        <v>835</v>
      </c>
      <c r="AU5">
        <v>11</v>
      </c>
      <c r="AV5">
        <v>1</v>
      </c>
      <c r="AW5">
        <v>0</v>
      </c>
      <c r="AX5">
        <v>0</v>
      </c>
      <c r="AY5">
        <v>0</v>
      </c>
      <c r="AZ5">
        <v>2</v>
      </c>
      <c r="BA5">
        <v>0</v>
      </c>
      <c r="BB5">
        <v>34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</v>
      </c>
      <c r="BK5">
        <v>0</v>
      </c>
      <c r="BL5">
        <v>0</v>
      </c>
      <c r="BM5">
        <v>0</v>
      </c>
      <c r="BN5">
        <v>34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8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1</v>
      </c>
      <c r="CG5">
        <v>0</v>
      </c>
      <c r="CH5">
        <v>0</v>
      </c>
      <c r="CI5">
        <v>0</v>
      </c>
      <c r="CJ5">
        <v>119</v>
      </c>
      <c r="CK5">
        <v>37</v>
      </c>
      <c r="CL5">
        <v>1</v>
      </c>
      <c r="CM5">
        <v>0</v>
      </c>
      <c r="CN5">
        <v>0</v>
      </c>
      <c r="CO5">
        <v>0</v>
      </c>
    </row>
    <row r="6" spans="1:93" x14ac:dyDescent="0.25">
      <c r="A6" s="1">
        <v>43895</v>
      </c>
      <c r="B6">
        <v>55</v>
      </c>
      <c r="C6">
        <v>0</v>
      </c>
      <c r="D6">
        <v>81</v>
      </c>
      <c r="E6">
        <v>1</v>
      </c>
      <c r="F6">
        <v>587</v>
      </c>
      <c r="G6">
        <v>27</v>
      </c>
      <c r="H6">
        <v>0</v>
      </c>
      <c r="I6">
        <v>0</v>
      </c>
      <c r="J6">
        <v>1</v>
      </c>
      <c r="K6">
        <v>0</v>
      </c>
      <c r="L6">
        <v>4</v>
      </c>
      <c r="M6">
        <v>0</v>
      </c>
      <c r="N6">
        <v>34</v>
      </c>
      <c r="O6">
        <v>2</v>
      </c>
      <c r="P6">
        <v>0</v>
      </c>
      <c r="Q6">
        <v>0</v>
      </c>
      <c r="R6">
        <v>5</v>
      </c>
      <c r="S6">
        <v>0</v>
      </c>
      <c r="T6">
        <v>22</v>
      </c>
      <c r="U6">
        <v>0</v>
      </c>
      <c r="V6">
        <v>3</v>
      </c>
      <c r="W6">
        <v>0</v>
      </c>
      <c r="X6">
        <v>0</v>
      </c>
      <c r="Y6">
        <v>0</v>
      </c>
      <c r="Z6">
        <v>438</v>
      </c>
      <c r="AA6">
        <v>3</v>
      </c>
      <c r="AB6">
        <v>13</v>
      </c>
      <c r="AC6">
        <v>0</v>
      </c>
      <c r="AD6">
        <v>3</v>
      </c>
      <c r="AE6">
        <v>0</v>
      </c>
      <c r="AF6">
        <v>2</v>
      </c>
      <c r="AG6">
        <v>0</v>
      </c>
      <c r="AH6">
        <v>11</v>
      </c>
      <c r="AI6">
        <v>1</v>
      </c>
      <c r="AJ6">
        <v>0</v>
      </c>
      <c r="AK6">
        <v>0</v>
      </c>
      <c r="AL6">
        <v>49</v>
      </c>
      <c r="AM6">
        <v>0</v>
      </c>
      <c r="AN6">
        <v>10</v>
      </c>
      <c r="AO6">
        <v>0</v>
      </c>
      <c r="AP6">
        <v>66</v>
      </c>
      <c r="AQ6">
        <v>0</v>
      </c>
      <c r="AR6">
        <v>0</v>
      </c>
      <c r="AS6">
        <v>0</v>
      </c>
      <c r="AT6">
        <v>586</v>
      </c>
      <c r="AU6">
        <v>15</v>
      </c>
      <c r="AV6">
        <v>0</v>
      </c>
      <c r="AW6">
        <v>0</v>
      </c>
      <c r="AX6">
        <v>0</v>
      </c>
      <c r="AY6">
        <v>0</v>
      </c>
      <c r="AZ6">
        <v>1</v>
      </c>
      <c r="BA6">
        <v>0</v>
      </c>
      <c r="BB6">
        <v>73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53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23</v>
      </c>
      <c r="BW6">
        <v>0</v>
      </c>
      <c r="BX6">
        <v>3</v>
      </c>
      <c r="BY6">
        <v>0</v>
      </c>
      <c r="BZ6">
        <v>0</v>
      </c>
      <c r="CA6">
        <v>0</v>
      </c>
      <c r="CB6">
        <v>2</v>
      </c>
      <c r="CC6">
        <v>0</v>
      </c>
      <c r="CD6">
        <v>0</v>
      </c>
      <c r="CE6">
        <v>0</v>
      </c>
      <c r="CF6">
        <v>0</v>
      </c>
      <c r="CG6">
        <v>0</v>
      </c>
      <c r="CH6">
        <v>3</v>
      </c>
      <c r="CI6">
        <v>0</v>
      </c>
      <c r="CJ6">
        <v>117</v>
      </c>
      <c r="CK6">
        <v>31</v>
      </c>
      <c r="CL6">
        <v>0</v>
      </c>
      <c r="CM6">
        <v>0</v>
      </c>
      <c r="CN6">
        <v>0</v>
      </c>
      <c r="CO6">
        <v>0</v>
      </c>
    </row>
    <row r="7" spans="1:93" x14ac:dyDescent="0.25">
      <c r="A7" s="1">
        <v>43896</v>
      </c>
      <c r="B7">
        <v>56</v>
      </c>
      <c r="C7">
        <v>0</v>
      </c>
      <c r="D7">
        <v>183</v>
      </c>
      <c r="E7">
        <v>2</v>
      </c>
      <c r="F7">
        <v>769</v>
      </c>
      <c r="G7">
        <v>41</v>
      </c>
      <c r="H7">
        <v>0</v>
      </c>
      <c r="I7">
        <v>0</v>
      </c>
      <c r="J7">
        <v>5</v>
      </c>
      <c r="K7">
        <v>0</v>
      </c>
      <c r="L7">
        <v>7</v>
      </c>
      <c r="M7">
        <v>0</v>
      </c>
      <c r="N7">
        <v>74</v>
      </c>
      <c r="O7">
        <v>1</v>
      </c>
      <c r="P7">
        <v>1</v>
      </c>
      <c r="Q7">
        <v>0</v>
      </c>
      <c r="R7">
        <v>2</v>
      </c>
      <c r="S7">
        <v>0</v>
      </c>
      <c r="T7">
        <v>1</v>
      </c>
      <c r="U7">
        <v>0</v>
      </c>
      <c r="V7">
        <v>12</v>
      </c>
      <c r="W7">
        <v>0</v>
      </c>
      <c r="X7">
        <v>0</v>
      </c>
      <c r="Y7">
        <v>0</v>
      </c>
      <c r="Z7">
        <v>518</v>
      </c>
      <c r="AA7">
        <v>7</v>
      </c>
      <c r="AB7">
        <v>30</v>
      </c>
      <c r="AC7">
        <v>0</v>
      </c>
      <c r="AD7">
        <v>2</v>
      </c>
      <c r="AE7">
        <v>0</v>
      </c>
      <c r="AF7">
        <v>10</v>
      </c>
      <c r="AG7">
        <v>0</v>
      </c>
      <c r="AH7">
        <v>7</v>
      </c>
      <c r="AI7">
        <v>0</v>
      </c>
      <c r="AJ7">
        <v>0</v>
      </c>
      <c r="AK7">
        <v>0</v>
      </c>
      <c r="AL7">
        <v>32</v>
      </c>
      <c r="AM7">
        <v>0</v>
      </c>
      <c r="AN7">
        <v>44</v>
      </c>
      <c r="AO7">
        <v>0</v>
      </c>
      <c r="AP7">
        <v>138</v>
      </c>
      <c r="AQ7">
        <v>0</v>
      </c>
      <c r="AR7">
        <v>0</v>
      </c>
      <c r="AS7">
        <v>0</v>
      </c>
      <c r="AT7">
        <v>591</v>
      </c>
      <c r="AU7">
        <v>15</v>
      </c>
      <c r="AV7">
        <v>0</v>
      </c>
      <c r="AW7">
        <v>0</v>
      </c>
      <c r="AX7">
        <v>1</v>
      </c>
      <c r="AY7">
        <v>0</v>
      </c>
      <c r="AZ7">
        <v>4</v>
      </c>
      <c r="BA7">
        <v>0</v>
      </c>
      <c r="BB7">
        <v>138</v>
      </c>
      <c r="BC7">
        <v>3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3</v>
      </c>
      <c r="BK7">
        <v>0</v>
      </c>
      <c r="BL7">
        <v>0</v>
      </c>
      <c r="BM7">
        <v>0</v>
      </c>
      <c r="BN7">
        <v>81</v>
      </c>
      <c r="BO7">
        <v>0</v>
      </c>
      <c r="BP7">
        <v>4</v>
      </c>
      <c r="BQ7">
        <v>0</v>
      </c>
      <c r="BR7">
        <v>1</v>
      </c>
      <c r="BS7">
        <v>0</v>
      </c>
      <c r="BT7">
        <v>0</v>
      </c>
      <c r="BU7">
        <v>0</v>
      </c>
      <c r="BV7">
        <v>30</v>
      </c>
      <c r="BW7">
        <v>0</v>
      </c>
      <c r="BX7">
        <v>22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1</v>
      </c>
      <c r="CG7">
        <v>0</v>
      </c>
      <c r="CH7">
        <v>4</v>
      </c>
      <c r="CI7">
        <v>0</v>
      </c>
      <c r="CJ7">
        <v>170</v>
      </c>
      <c r="CK7">
        <v>30</v>
      </c>
      <c r="CL7">
        <v>0</v>
      </c>
      <c r="CM7">
        <v>0</v>
      </c>
      <c r="CN7">
        <v>0</v>
      </c>
      <c r="CO7">
        <v>0</v>
      </c>
    </row>
    <row r="8" spans="1:93" x14ac:dyDescent="0.25">
      <c r="A8" s="1">
        <v>43897</v>
      </c>
      <c r="B8">
        <v>51</v>
      </c>
      <c r="C8">
        <v>1</v>
      </c>
      <c r="D8">
        <v>233</v>
      </c>
      <c r="E8">
        <v>2</v>
      </c>
      <c r="F8">
        <v>778</v>
      </c>
      <c r="G8">
        <v>49</v>
      </c>
      <c r="H8">
        <v>6</v>
      </c>
      <c r="I8">
        <v>0</v>
      </c>
      <c r="J8">
        <v>5</v>
      </c>
      <c r="K8">
        <v>0</v>
      </c>
      <c r="L8">
        <v>5</v>
      </c>
      <c r="M8">
        <v>0</v>
      </c>
      <c r="N8">
        <v>105</v>
      </c>
      <c r="O8">
        <v>2</v>
      </c>
      <c r="P8">
        <v>0</v>
      </c>
      <c r="Q8">
        <v>0</v>
      </c>
      <c r="R8">
        <v>2</v>
      </c>
      <c r="S8">
        <v>0</v>
      </c>
      <c r="T8">
        <v>2</v>
      </c>
      <c r="U8">
        <v>0</v>
      </c>
      <c r="V8">
        <v>6</v>
      </c>
      <c r="W8">
        <v>0</v>
      </c>
      <c r="X8">
        <v>0</v>
      </c>
      <c r="Y8">
        <v>0</v>
      </c>
      <c r="Z8">
        <v>483</v>
      </c>
      <c r="AA8">
        <v>2</v>
      </c>
      <c r="AB8">
        <v>25</v>
      </c>
      <c r="AC8">
        <v>0</v>
      </c>
      <c r="AD8">
        <v>0</v>
      </c>
      <c r="AE8">
        <v>0</v>
      </c>
      <c r="AF8">
        <v>3</v>
      </c>
      <c r="AG8">
        <v>0</v>
      </c>
      <c r="AH8">
        <v>4</v>
      </c>
      <c r="AI8">
        <v>0</v>
      </c>
      <c r="AJ8">
        <v>2</v>
      </c>
      <c r="AK8">
        <v>0</v>
      </c>
      <c r="AL8">
        <v>59</v>
      </c>
      <c r="AM8">
        <v>0</v>
      </c>
      <c r="AN8">
        <v>46</v>
      </c>
      <c r="AO8">
        <v>1</v>
      </c>
      <c r="AP8">
        <v>284</v>
      </c>
      <c r="AQ8">
        <v>0</v>
      </c>
      <c r="AR8">
        <v>0</v>
      </c>
      <c r="AS8">
        <v>0</v>
      </c>
      <c r="AT8">
        <v>1234</v>
      </c>
      <c r="AU8">
        <v>17</v>
      </c>
      <c r="AV8">
        <v>1</v>
      </c>
      <c r="AW8">
        <v>0</v>
      </c>
      <c r="AX8">
        <v>12</v>
      </c>
      <c r="AY8">
        <v>0</v>
      </c>
      <c r="AZ8">
        <v>4</v>
      </c>
      <c r="BA8">
        <v>0</v>
      </c>
      <c r="BB8">
        <v>190</v>
      </c>
      <c r="BC8">
        <v>2</v>
      </c>
      <c r="BD8">
        <v>1</v>
      </c>
      <c r="BE8">
        <v>0</v>
      </c>
      <c r="BF8">
        <v>2</v>
      </c>
      <c r="BG8">
        <v>0</v>
      </c>
      <c r="BH8">
        <v>0</v>
      </c>
      <c r="BI8">
        <v>0</v>
      </c>
      <c r="BJ8">
        <v>5</v>
      </c>
      <c r="BK8">
        <v>0</v>
      </c>
      <c r="BL8">
        <v>0</v>
      </c>
      <c r="BM8">
        <v>0</v>
      </c>
      <c r="BN8">
        <v>110</v>
      </c>
      <c r="BO8">
        <v>0</v>
      </c>
      <c r="BP8">
        <v>0</v>
      </c>
      <c r="BQ8">
        <v>0</v>
      </c>
      <c r="BR8">
        <v>1</v>
      </c>
      <c r="BS8">
        <v>0</v>
      </c>
      <c r="BT8">
        <v>2</v>
      </c>
      <c r="BU8">
        <v>0</v>
      </c>
      <c r="BV8">
        <v>27</v>
      </c>
      <c r="BW8">
        <v>0</v>
      </c>
      <c r="BX8">
        <v>13</v>
      </c>
      <c r="BY8">
        <v>0</v>
      </c>
      <c r="BZ8">
        <v>0</v>
      </c>
      <c r="CA8">
        <v>0</v>
      </c>
      <c r="CB8">
        <v>2</v>
      </c>
      <c r="CC8">
        <v>0</v>
      </c>
      <c r="CD8">
        <v>0</v>
      </c>
      <c r="CE8">
        <v>0</v>
      </c>
      <c r="CF8">
        <v>6</v>
      </c>
      <c r="CG8">
        <v>0</v>
      </c>
      <c r="CH8">
        <v>7</v>
      </c>
      <c r="CI8">
        <v>0</v>
      </c>
      <c r="CJ8">
        <v>101</v>
      </c>
      <c r="CK8">
        <v>28</v>
      </c>
      <c r="CL8">
        <v>4</v>
      </c>
      <c r="CM8">
        <v>0</v>
      </c>
      <c r="CN8">
        <v>1</v>
      </c>
      <c r="CO8">
        <v>0</v>
      </c>
    </row>
    <row r="9" spans="1:93" x14ac:dyDescent="0.25">
      <c r="A9" s="1">
        <v>43898</v>
      </c>
      <c r="B9">
        <v>81</v>
      </c>
      <c r="C9">
        <v>1</v>
      </c>
      <c r="D9">
        <v>330</v>
      </c>
      <c r="E9">
        <v>0</v>
      </c>
      <c r="F9">
        <v>1247</v>
      </c>
      <c r="G9">
        <v>36</v>
      </c>
      <c r="H9">
        <v>0</v>
      </c>
      <c r="I9">
        <v>0</v>
      </c>
      <c r="J9">
        <v>0</v>
      </c>
      <c r="K9">
        <v>0</v>
      </c>
      <c r="L9">
        <v>1</v>
      </c>
      <c r="M9">
        <v>0</v>
      </c>
      <c r="N9">
        <v>95</v>
      </c>
      <c r="O9">
        <v>3</v>
      </c>
      <c r="P9">
        <v>1</v>
      </c>
      <c r="Q9">
        <v>0</v>
      </c>
      <c r="R9">
        <v>6</v>
      </c>
      <c r="S9">
        <v>0</v>
      </c>
      <c r="T9">
        <v>3</v>
      </c>
      <c r="U9">
        <v>0</v>
      </c>
      <c r="V9">
        <v>6</v>
      </c>
      <c r="W9">
        <v>0</v>
      </c>
      <c r="X9">
        <v>0</v>
      </c>
      <c r="Y9">
        <v>0</v>
      </c>
      <c r="Z9">
        <v>367</v>
      </c>
      <c r="AA9">
        <v>6</v>
      </c>
      <c r="AB9">
        <v>59</v>
      </c>
      <c r="AC9">
        <v>0</v>
      </c>
      <c r="AD9">
        <v>1</v>
      </c>
      <c r="AE9">
        <v>0</v>
      </c>
      <c r="AF9">
        <v>8</v>
      </c>
      <c r="AG9">
        <v>0</v>
      </c>
      <c r="AH9">
        <v>11</v>
      </c>
      <c r="AI9">
        <v>1</v>
      </c>
      <c r="AJ9">
        <v>0</v>
      </c>
      <c r="AK9">
        <v>0</v>
      </c>
      <c r="AL9">
        <v>47</v>
      </c>
      <c r="AM9">
        <v>0</v>
      </c>
      <c r="AN9">
        <v>60</v>
      </c>
      <c r="AO9">
        <v>0</v>
      </c>
      <c r="AP9">
        <v>163</v>
      </c>
      <c r="AQ9">
        <v>0</v>
      </c>
      <c r="AR9">
        <v>0</v>
      </c>
      <c r="AS9">
        <v>0</v>
      </c>
      <c r="AT9">
        <v>1076</v>
      </c>
      <c r="AU9">
        <v>21</v>
      </c>
      <c r="AV9">
        <v>0</v>
      </c>
      <c r="AW9">
        <v>0</v>
      </c>
      <c r="AX9">
        <v>0</v>
      </c>
      <c r="AY9">
        <v>0</v>
      </c>
      <c r="AZ9">
        <v>8</v>
      </c>
      <c r="BA9">
        <v>0</v>
      </c>
      <c r="BB9">
        <v>103</v>
      </c>
      <c r="BC9">
        <v>1</v>
      </c>
      <c r="BD9">
        <v>0</v>
      </c>
      <c r="BE9">
        <v>0</v>
      </c>
      <c r="BF9">
        <v>1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27</v>
      </c>
      <c r="BO9">
        <v>0</v>
      </c>
      <c r="BP9">
        <v>2</v>
      </c>
      <c r="BQ9">
        <v>0</v>
      </c>
      <c r="BR9">
        <v>1</v>
      </c>
      <c r="BS9">
        <v>0</v>
      </c>
      <c r="BT9">
        <v>0</v>
      </c>
      <c r="BU9">
        <v>0</v>
      </c>
      <c r="BV9">
        <v>34</v>
      </c>
      <c r="BW9">
        <v>0</v>
      </c>
      <c r="BX9">
        <v>21</v>
      </c>
      <c r="BY9">
        <v>0</v>
      </c>
      <c r="BZ9">
        <v>0</v>
      </c>
      <c r="CA9">
        <v>0</v>
      </c>
      <c r="CB9">
        <v>3</v>
      </c>
      <c r="CC9">
        <v>0</v>
      </c>
      <c r="CD9">
        <v>0</v>
      </c>
      <c r="CE9">
        <v>0</v>
      </c>
      <c r="CF9">
        <v>1</v>
      </c>
      <c r="CG9">
        <v>1</v>
      </c>
      <c r="CH9">
        <v>7</v>
      </c>
      <c r="CI9">
        <v>0</v>
      </c>
      <c r="CJ9">
        <v>46</v>
      </c>
      <c r="CK9">
        <v>27</v>
      </c>
      <c r="CL9">
        <v>1</v>
      </c>
      <c r="CM9">
        <v>0</v>
      </c>
      <c r="CN9">
        <v>0</v>
      </c>
      <c r="CO9">
        <v>0</v>
      </c>
    </row>
    <row r="10" spans="1:93" x14ac:dyDescent="0.25">
      <c r="A10" s="1">
        <v>43899</v>
      </c>
      <c r="B10">
        <v>60</v>
      </c>
      <c r="C10">
        <v>0</v>
      </c>
      <c r="D10">
        <v>433</v>
      </c>
      <c r="E10">
        <v>0</v>
      </c>
      <c r="F10">
        <v>1492</v>
      </c>
      <c r="G10">
        <v>133</v>
      </c>
      <c r="H10">
        <v>0</v>
      </c>
      <c r="I10">
        <v>0</v>
      </c>
      <c r="J10">
        <v>12</v>
      </c>
      <c r="K10">
        <v>0</v>
      </c>
      <c r="L10">
        <v>2</v>
      </c>
      <c r="M10">
        <v>0</v>
      </c>
      <c r="N10">
        <v>121</v>
      </c>
      <c r="O10">
        <v>4</v>
      </c>
      <c r="P10">
        <v>1</v>
      </c>
      <c r="Q10">
        <v>0</v>
      </c>
      <c r="R10">
        <v>14</v>
      </c>
      <c r="S10">
        <v>0</v>
      </c>
      <c r="T10">
        <v>0</v>
      </c>
      <c r="U10">
        <v>0</v>
      </c>
      <c r="V10">
        <v>5</v>
      </c>
      <c r="W10">
        <v>0</v>
      </c>
      <c r="X10">
        <v>0</v>
      </c>
      <c r="Y10">
        <v>0</v>
      </c>
      <c r="Z10">
        <v>248</v>
      </c>
      <c r="AA10">
        <v>1</v>
      </c>
      <c r="AB10">
        <v>33</v>
      </c>
      <c r="AC10">
        <v>0</v>
      </c>
      <c r="AD10">
        <v>4</v>
      </c>
      <c r="AE10">
        <v>0</v>
      </c>
      <c r="AF10">
        <v>7</v>
      </c>
      <c r="AG10">
        <v>0</v>
      </c>
      <c r="AH10">
        <v>6</v>
      </c>
      <c r="AI10">
        <v>0</v>
      </c>
      <c r="AJ10">
        <v>2</v>
      </c>
      <c r="AK10">
        <v>0</v>
      </c>
      <c r="AL10">
        <v>33</v>
      </c>
      <c r="AM10">
        <v>1</v>
      </c>
      <c r="AN10">
        <v>77</v>
      </c>
      <c r="AO10">
        <v>2</v>
      </c>
      <c r="AP10">
        <v>55</v>
      </c>
      <c r="AQ10">
        <v>0</v>
      </c>
      <c r="AR10">
        <v>0</v>
      </c>
      <c r="AS10">
        <v>0</v>
      </c>
      <c r="AT10">
        <v>743</v>
      </c>
      <c r="AU10">
        <v>49</v>
      </c>
      <c r="AV10">
        <v>0</v>
      </c>
      <c r="AW10">
        <v>0</v>
      </c>
      <c r="AX10">
        <v>34</v>
      </c>
      <c r="AY10">
        <v>1</v>
      </c>
      <c r="AZ10">
        <v>9</v>
      </c>
      <c r="BA10">
        <v>0</v>
      </c>
      <c r="BB10">
        <v>410</v>
      </c>
      <c r="BC10">
        <v>9</v>
      </c>
      <c r="BD10">
        <v>6</v>
      </c>
      <c r="BE10">
        <v>0</v>
      </c>
      <c r="BF10">
        <v>4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64</v>
      </c>
      <c r="BO10">
        <v>0</v>
      </c>
      <c r="BP10">
        <v>4</v>
      </c>
      <c r="BQ10">
        <v>0</v>
      </c>
      <c r="BR10">
        <v>0</v>
      </c>
      <c r="BS10">
        <v>0</v>
      </c>
      <c r="BT10">
        <v>2</v>
      </c>
      <c r="BU10">
        <v>0</v>
      </c>
      <c r="BV10">
        <v>22</v>
      </c>
      <c r="BW10">
        <v>0</v>
      </c>
      <c r="BX10">
        <v>7</v>
      </c>
      <c r="BY10">
        <v>0</v>
      </c>
      <c r="BZ10">
        <v>0</v>
      </c>
      <c r="CA10">
        <v>0</v>
      </c>
      <c r="CB10">
        <v>1</v>
      </c>
      <c r="CC10">
        <v>0</v>
      </c>
      <c r="CD10">
        <v>0</v>
      </c>
      <c r="CE10">
        <v>0</v>
      </c>
      <c r="CF10">
        <v>3</v>
      </c>
      <c r="CG10">
        <v>0</v>
      </c>
      <c r="CH10">
        <v>6</v>
      </c>
      <c r="CI10">
        <v>0</v>
      </c>
      <c r="CJ10">
        <v>45</v>
      </c>
      <c r="CK10">
        <v>23</v>
      </c>
      <c r="CL10">
        <v>5</v>
      </c>
      <c r="CM10">
        <v>0</v>
      </c>
      <c r="CN10">
        <v>0</v>
      </c>
      <c r="CO10">
        <v>0</v>
      </c>
    </row>
    <row r="11" spans="1:93" x14ac:dyDescent="0.25">
      <c r="A11" s="1">
        <v>43900</v>
      </c>
      <c r="B11">
        <v>57</v>
      </c>
      <c r="C11">
        <v>1</v>
      </c>
      <c r="D11">
        <v>772</v>
      </c>
      <c r="E11">
        <v>23</v>
      </c>
      <c r="F11">
        <v>1797</v>
      </c>
      <c r="G11">
        <v>98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200</v>
      </c>
      <c r="O11">
        <v>5</v>
      </c>
      <c r="P11">
        <v>4</v>
      </c>
      <c r="Q11">
        <v>0</v>
      </c>
      <c r="R11">
        <v>0</v>
      </c>
      <c r="S11">
        <v>0</v>
      </c>
      <c r="T11">
        <v>10</v>
      </c>
      <c r="U11">
        <v>0</v>
      </c>
      <c r="V11">
        <v>15</v>
      </c>
      <c r="W11">
        <v>1</v>
      </c>
      <c r="X11">
        <v>0</v>
      </c>
      <c r="Y11">
        <v>0</v>
      </c>
      <c r="Z11">
        <v>131</v>
      </c>
      <c r="AA11">
        <v>3</v>
      </c>
      <c r="AB11">
        <v>46</v>
      </c>
      <c r="AC11">
        <v>0</v>
      </c>
      <c r="AD11">
        <v>2</v>
      </c>
      <c r="AE11">
        <v>0</v>
      </c>
      <c r="AF11">
        <v>75</v>
      </c>
      <c r="AG11">
        <v>0</v>
      </c>
      <c r="AH11">
        <v>20</v>
      </c>
      <c r="AI11">
        <v>0</v>
      </c>
      <c r="AJ11">
        <v>0</v>
      </c>
      <c r="AK11">
        <v>0</v>
      </c>
      <c r="AL11">
        <v>26</v>
      </c>
      <c r="AM11">
        <v>2</v>
      </c>
      <c r="AN11">
        <v>56</v>
      </c>
      <c r="AO11">
        <v>0</v>
      </c>
      <c r="AP11">
        <v>237</v>
      </c>
      <c r="AQ11">
        <v>2</v>
      </c>
      <c r="AR11">
        <v>0</v>
      </c>
      <c r="AS11">
        <v>0</v>
      </c>
      <c r="AT11">
        <v>595</v>
      </c>
      <c r="AU11">
        <v>43</v>
      </c>
      <c r="AV11">
        <v>10</v>
      </c>
      <c r="AW11">
        <v>0</v>
      </c>
      <c r="AX11">
        <v>6</v>
      </c>
      <c r="AY11">
        <v>0</v>
      </c>
      <c r="AZ11">
        <v>9</v>
      </c>
      <c r="BA11">
        <v>0</v>
      </c>
      <c r="BB11">
        <v>286</v>
      </c>
      <c r="BC11">
        <v>11</v>
      </c>
      <c r="BD11">
        <v>2</v>
      </c>
      <c r="BE11">
        <v>0</v>
      </c>
      <c r="BF11">
        <v>23</v>
      </c>
      <c r="BG11">
        <v>0</v>
      </c>
      <c r="BH11">
        <v>1</v>
      </c>
      <c r="BI11">
        <v>0</v>
      </c>
      <c r="BJ11">
        <v>0</v>
      </c>
      <c r="BK11">
        <v>0</v>
      </c>
      <c r="BL11">
        <v>1</v>
      </c>
      <c r="BM11">
        <v>0</v>
      </c>
      <c r="BN11">
        <v>94</v>
      </c>
      <c r="BO11">
        <v>1</v>
      </c>
      <c r="BP11">
        <v>4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23</v>
      </c>
      <c r="BW11">
        <v>0</v>
      </c>
      <c r="BX11">
        <v>11</v>
      </c>
      <c r="BY11">
        <v>0</v>
      </c>
      <c r="BZ11">
        <v>2</v>
      </c>
      <c r="CA11">
        <v>0</v>
      </c>
      <c r="CB11">
        <v>1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8</v>
      </c>
      <c r="CI11">
        <v>0</v>
      </c>
      <c r="CJ11">
        <v>20</v>
      </c>
      <c r="CK11">
        <v>17</v>
      </c>
      <c r="CL11">
        <v>6</v>
      </c>
      <c r="CM11">
        <v>0</v>
      </c>
      <c r="CN11">
        <v>0</v>
      </c>
      <c r="CO11">
        <v>0</v>
      </c>
    </row>
    <row r="12" spans="1:93" x14ac:dyDescent="0.25">
      <c r="A12" s="1">
        <v>43901</v>
      </c>
      <c r="B12">
        <v>148</v>
      </c>
      <c r="C12">
        <v>4</v>
      </c>
      <c r="D12">
        <v>975</v>
      </c>
      <c r="E12">
        <v>7</v>
      </c>
      <c r="F12">
        <v>977</v>
      </c>
      <c r="G12">
        <v>167</v>
      </c>
      <c r="H12">
        <v>0</v>
      </c>
      <c r="I12">
        <v>0</v>
      </c>
      <c r="J12">
        <v>9</v>
      </c>
      <c r="K12">
        <v>0</v>
      </c>
      <c r="L12">
        <v>14</v>
      </c>
      <c r="M12">
        <v>0</v>
      </c>
      <c r="N12">
        <v>271</v>
      </c>
      <c r="O12">
        <v>2</v>
      </c>
      <c r="P12">
        <v>0</v>
      </c>
      <c r="Q12">
        <v>0</v>
      </c>
      <c r="R12">
        <v>31</v>
      </c>
      <c r="S12">
        <v>0</v>
      </c>
      <c r="T12">
        <v>6</v>
      </c>
      <c r="U12">
        <v>0</v>
      </c>
      <c r="V12">
        <v>16</v>
      </c>
      <c r="W12">
        <v>0</v>
      </c>
      <c r="X12">
        <v>0</v>
      </c>
      <c r="Y12">
        <v>0</v>
      </c>
      <c r="Z12">
        <v>242</v>
      </c>
      <c r="AA12">
        <v>6</v>
      </c>
      <c r="AB12">
        <v>101</v>
      </c>
      <c r="AC12">
        <v>0</v>
      </c>
      <c r="AD12">
        <v>11</v>
      </c>
      <c r="AE12">
        <v>0</v>
      </c>
      <c r="AF12">
        <v>151</v>
      </c>
      <c r="AG12">
        <v>0</v>
      </c>
      <c r="AH12">
        <v>12</v>
      </c>
      <c r="AI12">
        <v>0</v>
      </c>
      <c r="AJ12">
        <v>13</v>
      </c>
      <c r="AK12">
        <v>0</v>
      </c>
      <c r="AL12">
        <v>54</v>
      </c>
      <c r="AM12">
        <v>3</v>
      </c>
      <c r="AN12">
        <v>61</v>
      </c>
      <c r="AO12">
        <v>1</v>
      </c>
      <c r="AP12">
        <v>157</v>
      </c>
      <c r="AQ12">
        <v>0</v>
      </c>
      <c r="AR12">
        <v>0</v>
      </c>
      <c r="AS12">
        <v>0</v>
      </c>
      <c r="AT12">
        <v>881</v>
      </c>
      <c r="AU12">
        <v>54</v>
      </c>
      <c r="AV12">
        <v>0</v>
      </c>
      <c r="AW12">
        <v>0</v>
      </c>
      <c r="AX12">
        <v>4</v>
      </c>
      <c r="AY12">
        <v>0</v>
      </c>
      <c r="AZ12">
        <v>2</v>
      </c>
      <c r="BA12">
        <v>0</v>
      </c>
      <c r="BB12">
        <v>372</v>
      </c>
      <c r="BC12">
        <v>3</v>
      </c>
      <c r="BD12">
        <v>2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3</v>
      </c>
      <c r="BK12">
        <v>0</v>
      </c>
      <c r="BL12">
        <v>6</v>
      </c>
      <c r="BM12">
        <v>1</v>
      </c>
      <c r="BN12">
        <v>99</v>
      </c>
      <c r="BO12">
        <v>0</v>
      </c>
      <c r="BP12">
        <v>5</v>
      </c>
      <c r="BQ12">
        <v>0</v>
      </c>
      <c r="BR12">
        <v>1</v>
      </c>
      <c r="BS12">
        <v>0</v>
      </c>
      <c r="BT12">
        <v>2</v>
      </c>
      <c r="BU12">
        <v>0</v>
      </c>
      <c r="BV12">
        <v>85</v>
      </c>
      <c r="BW12">
        <v>0</v>
      </c>
      <c r="BX12">
        <v>6</v>
      </c>
      <c r="BY12">
        <v>0</v>
      </c>
      <c r="BZ12">
        <v>0</v>
      </c>
      <c r="CA12">
        <v>0</v>
      </c>
      <c r="CB12">
        <v>3</v>
      </c>
      <c r="CC12">
        <v>0</v>
      </c>
      <c r="CD12">
        <v>0</v>
      </c>
      <c r="CE12">
        <v>0</v>
      </c>
      <c r="CF12">
        <v>7</v>
      </c>
      <c r="CG12">
        <v>0</v>
      </c>
      <c r="CH12">
        <v>23</v>
      </c>
      <c r="CI12">
        <v>0</v>
      </c>
      <c r="CJ12">
        <v>29</v>
      </c>
      <c r="CK12">
        <v>22</v>
      </c>
      <c r="CL12">
        <v>5</v>
      </c>
      <c r="CM12">
        <v>0</v>
      </c>
      <c r="CN12">
        <v>4</v>
      </c>
      <c r="CO12">
        <v>0</v>
      </c>
    </row>
    <row r="13" spans="1:93" x14ac:dyDescent="0.25">
      <c r="A13" s="1">
        <v>43902</v>
      </c>
      <c r="B13">
        <v>259</v>
      </c>
      <c r="C13">
        <v>0</v>
      </c>
      <c r="D13">
        <v>1153</v>
      </c>
      <c r="E13">
        <v>12</v>
      </c>
      <c r="F13">
        <v>2313</v>
      </c>
      <c r="G13">
        <v>196</v>
      </c>
      <c r="H13">
        <v>15</v>
      </c>
      <c r="I13">
        <v>0</v>
      </c>
      <c r="J13">
        <v>18</v>
      </c>
      <c r="K13">
        <v>0</v>
      </c>
      <c r="L13">
        <v>8</v>
      </c>
      <c r="M13">
        <v>1</v>
      </c>
      <c r="N13">
        <v>287</v>
      </c>
      <c r="O13">
        <v>2</v>
      </c>
      <c r="P13">
        <v>6</v>
      </c>
      <c r="Q13">
        <v>0</v>
      </c>
      <c r="R13">
        <v>12</v>
      </c>
      <c r="S13">
        <v>0</v>
      </c>
      <c r="T13">
        <v>23</v>
      </c>
      <c r="U13">
        <v>0</v>
      </c>
      <c r="V13">
        <v>10</v>
      </c>
      <c r="W13">
        <v>0</v>
      </c>
      <c r="X13">
        <v>0</v>
      </c>
      <c r="Y13">
        <v>0</v>
      </c>
      <c r="Z13">
        <v>114</v>
      </c>
      <c r="AA13">
        <v>6</v>
      </c>
      <c r="AB13">
        <v>98</v>
      </c>
      <c r="AC13">
        <v>2</v>
      </c>
      <c r="AD13">
        <v>28</v>
      </c>
      <c r="AE13">
        <v>0</v>
      </c>
      <c r="AF13">
        <v>252</v>
      </c>
      <c r="AG13">
        <v>0</v>
      </c>
      <c r="AH13">
        <v>14</v>
      </c>
      <c r="AI13">
        <v>0</v>
      </c>
      <c r="AJ13">
        <v>15</v>
      </c>
      <c r="AK13">
        <v>1</v>
      </c>
      <c r="AL13">
        <v>51</v>
      </c>
      <c r="AM13">
        <v>3</v>
      </c>
      <c r="AN13">
        <v>121</v>
      </c>
      <c r="AO13">
        <v>1</v>
      </c>
      <c r="AP13">
        <v>271</v>
      </c>
      <c r="AQ13">
        <v>1</v>
      </c>
      <c r="AR13">
        <v>1</v>
      </c>
      <c r="AS13">
        <v>0</v>
      </c>
      <c r="AT13">
        <v>958</v>
      </c>
      <c r="AU13">
        <v>63</v>
      </c>
      <c r="AV13">
        <v>4</v>
      </c>
      <c r="AW13">
        <v>0</v>
      </c>
      <c r="AX13">
        <v>1</v>
      </c>
      <c r="AY13">
        <v>0</v>
      </c>
      <c r="AZ13">
        <v>18</v>
      </c>
      <c r="BA13">
        <v>0</v>
      </c>
      <c r="BB13">
        <v>497</v>
      </c>
      <c r="BC13">
        <v>15</v>
      </c>
      <c r="BD13">
        <v>6</v>
      </c>
      <c r="BE13">
        <v>0</v>
      </c>
      <c r="BF13">
        <v>16</v>
      </c>
      <c r="BG13">
        <v>1</v>
      </c>
      <c r="BH13">
        <v>0</v>
      </c>
      <c r="BI13">
        <v>0</v>
      </c>
      <c r="BJ13">
        <v>3</v>
      </c>
      <c r="BK13">
        <v>0</v>
      </c>
      <c r="BL13">
        <v>7</v>
      </c>
      <c r="BM13">
        <v>0</v>
      </c>
      <c r="BN13">
        <v>174</v>
      </c>
      <c r="BO13">
        <v>3</v>
      </c>
      <c r="BP13">
        <v>25</v>
      </c>
      <c r="BQ13">
        <v>0</v>
      </c>
      <c r="BR13">
        <v>3</v>
      </c>
      <c r="BS13">
        <v>0</v>
      </c>
      <c r="BT13">
        <v>0</v>
      </c>
      <c r="BU13">
        <v>0</v>
      </c>
      <c r="BV13">
        <v>212</v>
      </c>
      <c r="BW13">
        <v>0</v>
      </c>
      <c r="BX13">
        <v>9</v>
      </c>
      <c r="BY13">
        <v>1</v>
      </c>
      <c r="BZ13">
        <v>4</v>
      </c>
      <c r="CA13">
        <v>0</v>
      </c>
      <c r="CB13">
        <v>1</v>
      </c>
      <c r="CC13">
        <v>0</v>
      </c>
      <c r="CD13">
        <v>2</v>
      </c>
      <c r="CE13">
        <v>0</v>
      </c>
      <c r="CF13">
        <v>0</v>
      </c>
      <c r="CG13">
        <v>0</v>
      </c>
      <c r="CH13">
        <v>31</v>
      </c>
      <c r="CI13">
        <v>0</v>
      </c>
      <c r="CJ13">
        <v>24</v>
      </c>
      <c r="CK13">
        <v>11</v>
      </c>
      <c r="CL13">
        <v>9</v>
      </c>
      <c r="CM13">
        <v>0</v>
      </c>
      <c r="CN13">
        <v>13</v>
      </c>
      <c r="CO13">
        <v>0</v>
      </c>
    </row>
    <row r="14" spans="1:93" x14ac:dyDescent="0.25">
      <c r="A14" s="1">
        <v>43903</v>
      </c>
      <c r="B14">
        <v>406</v>
      </c>
      <c r="C14">
        <v>2</v>
      </c>
      <c r="D14">
        <v>1531</v>
      </c>
      <c r="E14">
        <v>37</v>
      </c>
      <c r="F14">
        <v>2651</v>
      </c>
      <c r="G14">
        <v>189</v>
      </c>
      <c r="H14">
        <v>5</v>
      </c>
      <c r="I14">
        <v>0</v>
      </c>
      <c r="J14">
        <v>25</v>
      </c>
      <c r="K14">
        <v>0</v>
      </c>
      <c r="L14">
        <v>27</v>
      </c>
      <c r="M14">
        <v>0</v>
      </c>
      <c r="N14">
        <v>351</v>
      </c>
      <c r="O14">
        <v>10</v>
      </c>
      <c r="P14">
        <v>4</v>
      </c>
      <c r="Q14">
        <v>0</v>
      </c>
      <c r="R14">
        <v>14</v>
      </c>
      <c r="S14">
        <v>0</v>
      </c>
      <c r="T14">
        <v>2</v>
      </c>
      <c r="U14">
        <v>1</v>
      </c>
      <c r="V14">
        <v>35</v>
      </c>
      <c r="W14">
        <v>0</v>
      </c>
      <c r="X14">
        <v>0</v>
      </c>
      <c r="Y14">
        <v>0</v>
      </c>
      <c r="Z14">
        <v>110</v>
      </c>
      <c r="AA14">
        <v>1</v>
      </c>
      <c r="AB14">
        <v>196</v>
      </c>
      <c r="AC14">
        <v>0</v>
      </c>
      <c r="AD14">
        <v>28</v>
      </c>
      <c r="AE14">
        <v>0</v>
      </c>
      <c r="AF14">
        <v>160</v>
      </c>
      <c r="AG14">
        <v>0</v>
      </c>
      <c r="AH14">
        <v>30</v>
      </c>
      <c r="AI14">
        <v>0</v>
      </c>
      <c r="AJ14">
        <v>0</v>
      </c>
      <c r="AK14">
        <v>0</v>
      </c>
      <c r="AL14">
        <v>56</v>
      </c>
      <c r="AM14">
        <v>4</v>
      </c>
      <c r="AN14">
        <v>111</v>
      </c>
      <c r="AO14">
        <v>0</v>
      </c>
      <c r="AP14">
        <v>802</v>
      </c>
      <c r="AQ14">
        <v>2</v>
      </c>
      <c r="AR14">
        <v>1</v>
      </c>
      <c r="AS14">
        <v>0</v>
      </c>
      <c r="AT14">
        <v>1075</v>
      </c>
      <c r="AU14">
        <v>75</v>
      </c>
      <c r="AV14">
        <v>1</v>
      </c>
      <c r="AW14">
        <v>0</v>
      </c>
      <c r="AX14">
        <v>20</v>
      </c>
      <c r="AY14">
        <v>1</v>
      </c>
      <c r="AZ14">
        <v>19</v>
      </c>
      <c r="BA14">
        <v>0</v>
      </c>
      <c r="BB14">
        <v>595</v>
      </c>
      <c r="BC14">
        <v>13</v>
      </c>
      <c r="BD14">
        <v>5</v>
      </c>
      <c r="BE14">
        <v>0</v>
      </c>
      <c r="BF14">
        <v>3</v>
      </c>
      <c r="BG14">
        <v>0</v>
      </c>
      <c r="BH14">
        <v>0</v>
      </c>
      <c r="BI14">
        <v>0</v>
      </c>
      <c r="BJ14">
        <v>11</v>
      </c>
      <c r="BK14">
        <v>0</v>
      </c>
      <c r="BL14">
        <v>13</v>
      </c>
      <c r="BM14">
        <v>0</v>
      </c>
      <c r="BN14">
        <v>250</v>
      </c>
      <c r="BO14">
        <v>1</v>
      </c>
      <c r="BP14">
        <v>17</v>
      </c>
      <c r="BQ14">
        <v>0</v>
      </c>
      <c r="BR14">
        <v>9</v>
      </c>
      <c r="BS14">
        <v>0</v>
      </c>
      <c r="BT14">
        <v>19</v>
      </c>
      <c r="BU14">
        <v>0</v>
      </c>
      <c r="BV14">
        <v>132</v>
      </c>
      <c r="BW14">
        <v>1</v>
      </c>
      <c r="BX14">
        <v>34</v>
      </c>
      <c r="BY14">
        <v>0</v>
      </c>
      <c r="BZ14">
        <v>0</v>
      </c>
      <c r="CA14">
        <v>0</v>
      </c>
      <c r="CB14">
        <v>3</v>
      </c>
      <c r="CC14">
        <v>0</v>
      </c>
      <c r="CD14">
        <v>1</v>
      </c>
      <c r="CE14">
        <v>0</v>
      </c>
      <c r="CF14">
        <v>12</v>
      </c>
      <c r="CG14">
        <v>0</v>
      </c>
      <c r="CH14">
        <v>22</v>
      </c>
      <c r="CI14">
        <v>0</v>
      </c>
      <c r="CJ14">
        <v>22</v>
      </c>
      <c r="CK14">
        <v>7</v>
      </c>
      <c r="CL14">
        <v>18</v>
      </c>
      <c r="CM14">
        <v>1</v>
      </c>
      <c r="CN14">
        <v>6</v>
      </c>
      <c r="CO14">
        <v>0</v>
      </c>
    </row>
    <row r="15" spans="1:93" x14ac:dyDescent="0.25">
      <c r="A15" s="1">
        <v>43904</v>
      </c>
      <c r="B15">
        <v>484</v>
      </c>
      <c r="C15">
        <v>1</v>
      </c>
      <c r="D15">
        <v>1683</v>
      </c>
      <c r="E15">
        <v>37</v>
      </c>
      <c r="F15">
        <v>2547</v>
      </c>
      <c r="G15">
        <v>252</v>
      </c>
      <c r="H15">
        <v>15</v>
      </c>
      <c r="I15">
        <v>0</v>
      </c>
      <c r="J15">
        <v>21</v>
      </c>
      <c r="K15">
        <v>0</v>
      </c>
      <c r="L15">
        <v>21</v>
      </c>
      <c r="M15">
        <v>0</v>
      </c>
      <c r="N15">
        <v>511</v>
      </c>
      <c r="O15">
        <v>7</v>
      </c>
      <c r="P15">
        <v>7</v>
      </c>
      <c r="Q15">
        <v>0</v>
      </c>
      <c r="R15">
        <v>20</v>
      </c>
      <c r="S15">
        <v>0</v>
      </c>
      <c r="T15">
        <v>8</v>
      </c>
      <c r="U15">
        <v>1</v>
      </c>
      <c r="V15">
        <v>38</v>
      </c>
      <c r="W15">
        <v>0</v>
      </c>
      <c r="X15">
        <v>0</v>
      </c>
      <c r="Y15">
        <v>0</v>
      </c>
      <c r="Z15">
        <v>107</v>
      </c>
      <c r="AA15">
        <v>5</v>
      </c>
      <c r="AB15">
        <v>151</v>
      </c>
      <c r="AC15">
        <v>1</v>
      </c>
      <c r="AD15">
        <v>61</v>
      </c>
      <c r="AE15">
        <v>0</v>
      </c>
      <c r="AF15">
        <v>128</v>
      </c>
      <c r="AG15">
        <v>0</v>
      </c>
      <c r="AH15">
        <v>41</v>
      </c>
      <c r="AI15">
        <v>0</v>
      </c>
      <c r="AJ15">
        <v>35</v>
      </c>
      <c r="AK15">
        <v>3</v>
      </c>
      <c r="AL15">
        <v>62</v>
      </c>
      <c r="AM15">
        <v>2</v>
      </c>
      <c r="AN15">
        <v>190</v>
      </c>
      <c r="AO15">
        <v>0</v>
      </c>
      <c r="AP15">
        <v>693</v>
      </c>
      <c r="AQ15">
        <v>0</v>
      </c>
      <c r="AR15">
        <v>0</v>
      </c>
      <c r="AS15">
        <v>0</v>
      </c>
      <c r="AT15">
        <v>1289</v>
      </c>
      <c r="AU15">
        <v>85</v>
      </c>
      <c r="AV15">
        <v>0</v>
      </c>
      <c r="AW15">
        <v>0</v>
      </c>
      <c r="AX15">
        <v>13</v>
      </c>
      <c r="AY15">
        <v>0</v>
      </c>
      <c r="AZ15">
        <v>34</v>
      </c>
      <c r="BA15">
        <v>0</v>
      </c>
      <c r="BB15">
        <v>785</v>
      </c>
      <c r="BC15">
        <v>18</v>
      </c>
      <c r="BD15">
        <v>16</v>
      </c>
      <c r="BE15">
        <v>0</v>
      </c>
      <c r="BF15">
        <v>12</v>
      </c>
      <c r="BG15">
        <v>4</v>
      </c>
      <c r="BH15">
        <v>0</v>
      </c>
      <c r="BI15">
        <v>0</v>
      </c>
      <c r="BJ15">
        <v>52</v>
      </c>
      <c r="BK15">
        <v>0</v>
      </c>
      <c r="BL15">
        <v>9</v>
      </c>
      <c r="BM15">
        <v>0</v>
      </c>
      <c r="BN15">
        <v>338</v>
      </c>
      <c r="BO15">
        <v>3</v>
      </c>
      <c r="BP15">
        <v>24</v>
      </c>
      <c r="BQ15">
        <v>0</v>
      </c>
      <c r="BR15">
        <v>6</v>
      </c>
      <c r="BS15">
        <v>0</v>
      </c>
      <c r="BT15">
        <v>12</v>
      </c>
      <c r="BU15">
        <v>1</v>
      </c>
      <c r="BV15">
        <v>0</v>
      </c>
      <c r="BW15">
        <v>0</v>
      </c>
      <c r="BX15">
        <v>57</v>
      </c>
      <c r="BY15">
        <v>0</v>
      </c>
      <c r="BZ15">
        <v>8</v>
      </c>
      <c r="CA15">
        <v>0</v>
      </c>
      <c r="CB15">
        <v>9</v>
      </c>
      <c r="CC15">
        <v>0</v>
      </c>
      <c r="CD15">
        <v>7</v>
      </c>
      <c r="CE15">
        <v>0</v>
      </c>
      <c r="CF15">
        <v>3</v>
      </c>
      <c r="CG15">
        <v>1</v>
      </c>
      <c r="CH15">
        <v>34</v>
      </c>
      <c r="CI15">
        <v>0</v>
      </c>
      <c r="CJ15">
        <v>19</v>
      </c>
      <c r="CK15">
        <v>15</v>
      </c>
      <c r="CL15">
        <v>19</v>
      </c>
      <c r="CM15">
        <v>1</v>
      </c>
      <c r="CN15">
        <v>17</v>
      </c>
      <c r="CO15">
        <v>0</v>
      </c>
    </row>
    <row r="16" spans="1:93" x14ac:dyDescent="0.25">
      <c r="A16" s="1">
        <v>43905</v>
      </c>
      <c r="B16">
        <v>478</v>
      </c>
      <c r="C16">
        <v>19</v>
      </c>
      <c r="D16">
        <v>2144</v>
      </c>
      <c r="E16">
        <v>15</v>
      </c>
      <c r="F16">
        <v>3497</v>
      </c>
      <c r="G16">
        <v>173</v>
      </c>
      <c r="H16">
        <v>14</v>
      </c>
      <c r="I16">
        <v>0</v>
      </c>
      <c r="J16">
        <v>23</v>
      </c>
      <c r="K16">
        <v>0</v>
      </c>
      <c r="L16">
        <v>38</v>
      </c>
      <c r="M16">
        <v>1</v>
      </c>
      <c r="N16">
        <v>777</v>
      </c>
      <c r="O16">
        <v>10</v>
      </c>
      <c r="P16">
        <v>0</v>
      </c>
      <c r="Q16">
        <v>0</v>
      </c>
      <c r="R16">
        <v>62</v>
      </c>
      <c r="S16">
        <v>0</v>
      </c>
      <c r="T16">
        <v>7</v>
      </c>
      <c r="U16">
        <v>0</v>
      </c>
      <c r="V16">
        <v>68</v>
      </c>
      <c r="W16">
        <v>0</v>
      </c>
      <c r="X16">
        <v>10</v>
      </c>
      <c r="Y16">
        <v>0</v>
      </c>
      <c r="Z16">
        <v>76</v>
      </c>
      <c r="AA16">
        <v>3</v>
      </c>
      <c r="AB16">
        <v>152</v>
      </c>
      <c r="AC16">
        <v>1</v>
      </c>
      <c r="AD16">
        <v>50</v>
      </c>
      <c r="AE16">
        <v>0</v>
      </c>
      <c r="AF16">
        <v>23</v>
      </c>
      <c r="AG16">
        <v>0</v>
      </c>
      <c r="AH16">
        <v>52</v>
      </c>
      <c r="AI16">
        <v>0</v>
      </c>
      <c r="AJ16">
        <v>27</v>
      </c>
      <c r="AK16">
        <v>0</v>
      </c>
      <c r="AL16">
        <v>43</v>
      </c>
      <c r="AM16">
        <v>1</v>
      </c>
      <c r="AN16">
        <v>155</v>
      </c>
      <c r="AO16">
        <v>7</v>
      </c>
      <c r="AP16">
        <v>733</v>
      </c>
      <c r="AQ16">
        <v>3</v>
      </c>
      <c r="AR16">
        <v>0</v>
      </c>
      <c r="AS16">
        <v>0</v>
      </c>
      <c r="AT16">
        <v>1365</v>
      </c>
      <c r="AU16">
        <v>97</v>
      </c>
      <c r="AV16">
        <v>9</v>
      </c>
      <c r="AW16">
        <v>0</v>
      </c>
      <c r="AX16">
        <v>0</v>
      </c>
      <c r="AY16">
        <v>0</v>
      </c>
      <c r="AZ16">
        <v>57</v>
      </c>
      <c r="BA16">
        <v>0</v>
      </c>
      <c r="BB16">
        <v>838</v>
      </c>
      <c r="BC16">
        <v>12</v>
      </c>
      <c r="BD16">
        <v>5</v>
      </c>
      <c r="BE16">
        <v>0</v>
      </c>
      <c r="BF16">
        <v>47</v>
      </c>
      <c r="BG16">
        <v>0</v>
      </c>
      <c r="BH16">
        <v>0</v>
      </c>
      <c r="BI16">
        <v>0</v>
      </c>
      <c r="BJ16">
        <v>36</v>
      </c>
      <c r="BK16">
        <v>0</v>
      </c>
      <c r="BL16">
        <v>7</v>
      </c>
      <c r="BM16">
        <v>0</v>
      </c>
      <c r="BN16">
        <v>179</v>
      </c>
      <c r="BO16">
        <v>5</v>
      </c>
      <c r="BP16">
        <v>0</v>
      </c>
      <c r="BQ16">
        <v>0</v>
      </c>
      <c r="BR16">
        <v>6</v>
      </c>
      <c r="BS16">
        <v>0</v>
      </c>
      <c r="BT16">
        <v>0</v>
      </c>
      <c r="BU16">
        <v>0</v>
      </c>
      <c r="BV16">
        <v>286</v>
      </c>
      <c r="BW16">
        <v>0</v>
      </c>
      <c r="BX16">
        <v>38</v>
      </c>
      <c r="BY16">
        <v>2</v>
      </c>
      <c r="BZ16">
        <v>7</v>
      </c>
      <c r="CA16">
        <v>0</v>
      </c>
      <c r="CB16">
        <v>6</v>
      </c>
      <c r="CC16">
        <v>0</v>
      </c>
      <c r="CD16">
        <v>0</v>
      </c>
      <c r="CE16">
        <v>0</v>
      </c>
      <c r="CF16">
        <v>11</v>
      </c>
      <c r="CG16">
        <v>0</v>
      </c>
      <c r="CH16">
        <v>64</v>
      </c>
      <c r="CI16">
        <v>0</v>
      </c>
      <c r="CJ16">
        <v>22</v>
      </c>
      <c r="CK16">
        <v>9</v>
      </c>
      <c r="CL16">
        <v>36</v>
      </c>
      <c r="CM16">
        <v>1</v>
      </c>
      <c r="CN16">
        <v>5</v>
      </c>
      <c r="CO16">
        <v>0</v>
      </c>
    </row>
    <row r="17" spans="1:93" x14ac:dyDescent="0.25">
      <c r="A17" s="1">
        <v>43906</v>
      </c>
      <c r="B17">
        <v>361</v>
      </c>
      <c r="C17">
        <v>14</v>
      </c>
      <c r="D17">
        <v>1706</v>
      </c>
      <c r="E17">
        <v>152</v>
      </c>
      <c r="F17">
        <v>2823</v>
      </c>
      <c r="G17">
        <v>370</v>
      </c>
      <c r="H17">
        <v>4</v>
      </c>
      <c r="I17">
        <v>0</v>
      </c>
      <c r="J17">
        <v>79</v>
      </c>
      <c r="K17">
        <v>0</v>
      </c>
      <c r="L17">
        <v>40</v>
      </c>
      <c r="M17">
        <v>0</v>
      </c>
      <c r="N17">
        <v>823</v>
      </c>
      <c r="O17">
        <v>12</v>
      </c>
      <c r="P17">
        <v>27</v>
      </c>
      <c r="Q17">
        <v>0</v>
      </c>
      <c r="R17">
        <v>72</v>
      </c>
      <c r="S17">
        <v>0</v>
      </c>
      <c r="T17">
        <v>3</v>
      </c>
      <c r="U17">
        <v>0</v>
      </c>
      <c r="V17">
        <v>60</v>
      </c>
      <c r="W17">
        <v>0</v>
      </c>
      <c r="X17">
        <v>5</v>
      </c>
      <c r="Y17">
        <v>0</v>
      </c>
      <c r="Z17">
        <v>74</v>
      </c>
      <c r="AA17">
        <v>0</v>
      </c>
      <c r="AB17">
        <v>71</v>
      </c>
      <c r="AC17">
        <v>2</v>
      </c>
      <c r="AD17">
        <v>36</v>
      </c>
      <c r="AE17">
        <v>0</v>
      </c>
      <c r="AF17">
        <v>48</v>
      </c>
      <c r="AG17">
        <v>1</v>
      </c>
      <c r="AH17">
        <v>49</v>
      </c>
      <c r="AI17">
        <v>2</v>
      </c>
      <c r="AJ17">
        <v>21</v>
      </c>
      <c r="AK17">
        <v>1</v>
      </c>
      <c r="AL17">
        <v>34</v>
      </c>
      <c r="AM17">
        <v>2</v>
      </c>
      <c r="AN17">
        <v>176</v>
      </c>
      <c r="AO17">
        <v>8</v>
      </c>
      <c r="AP17">
        <v>1043</v>
      </c>
      <c r="AQ17">
        <v>4</v>
      </c>
      <c r="AR17">
        <v>16</v>
      </c>
      <c r="AS17">
        <v>0</v>
      </c>
      <c r="AT17">
        <v>1209</v>
      </c>
      <c r="AU17">
        <v>113</v>
      </c>
      <c r="AV17">
        <v>1</v>
      </c>
      <c r="AW17">
        <v>0</v>
      </c>
      <c r="AX17">
        <v>17</v>
      </c>
      <c r="AY17">
        <v>0</v>
      </c>
      <c r="AZ17">
        <v>76</v>
      </c>
      <c r="BA17">
        <v>0</v>
      </c>
      <c r="BB17">
        <v>924</v>
      </c>
      <c r="BC17">
        <v>36</v>
      </c>
      <c r="BD17">
        <v>28</v>
      </c>
      <c r="BE17">
        <v>0</v>
      </c>
      <c r="BF17">
        <v>29</v>
      </c>
      <c r="BG17">
        <v>6</v>
      </c>
      <c r="BH17">
        <v>0</v>
      </c>
      <c r="BI17">
        <v>0</v>
      </c>
      <c r="BJ17">
        <v>56</v>
      </c>
      <c r="BK17">
        <v>0</v>
      </c>
      <c r="BL17">
        <v>0</v>
      </c>
      <c r="BM17">
        <v>0</v>
      </c>
      <c r="BN17">
        <v>214</v>
      </c>
      <c r="BO17">
        <v>6</v>
      </c>
      <c r="BP17">
        <v>32</v>
      </c>
      <c r="BQ17">
        <v>0</v>
      </c>
      <c r="BR17">
        <v>11</v>
      </c>
      <c r="BS17">
        <v>0</v>
      </c>
      <c r="BT17">
        <v>39</v>
      </c>
      <c r="BU17">
        <v>0</v>
      </c>
      <c r="BV17">
        <v>170</v>
      </c>
      <c r="BW17">
        <v>0</v>
      </c>
      <c r="BX17">
        <v>103</v>
      </c>
      <c r="BY17">
        <v>1</v>
      </c>
      <c r="BZ17">
        <v>9</v>
      </c>
      <c r="CA17">
        <v>0</v>
      </c>
      <c r="CB17">
        <v>8</v>
      </c>
      <c r="CC17">
        <v>1</v>
      </c>
      <c r="CD17">
        <v>0</v>
      </c>
      <c r="CE17">
        <v>0</v>
      </c>
      <c r="CF17">
        <v>11</v>
      </c>
      <c r="CG17">
        <v>0</v>
      </c>
      <c r="CH17">
        <v>84</v>
      </c>
      <c r="CI17">
        <v>0</v>
      </c>
      <c r="CJ17">
        <v>25</v>
      </c>
      <c r="CK17">
        <v>13</v>
      </c>
      <c r="CL17">
        <v>21</v>
      </c>
      <c r="CM17">
        <v>0</v>
      </c>
      <c r="CN17">
        <v>9</v>
      </c>
      <c r="CO17">
        <v>0</v>
      </c>
    </row>
    <row r="18" spans="1:93" x14ac:dyDescent="0.25">
      <c r="A18" s="1">
        <v>43907</v>
      </c>
      <c r="B18">
        <v>442</v>
      </c>
      <c r="C18">
        <v>22</v>
      </c>
      <c r="D18">
        <v>2503</v>
      </c>
      <c r="E18">
        <v>21</v>
      </c>
      <c r="F18">
        <v>4000</v>
      </c>
      <c r="G18">
        <v>347</v>
      </c>
      <c r="H18">
        <v>30</v>
      </c>
      <c r="I18">
        <v>0</v>
      </c>
      <c r="J18">
        <v>34</v>
      </c>
      <c r="K18">
        <v>0</v>
      </c>
      <c r="L18">
        <v>54</v>
      </c>
      <c r="M18">
        <v>0</v>
      </c>
      <c r="N18">
        <v>887</v>
      </c>
      <c r="O18">
        <v>16</v>
      </c>
      <c r="P18">
        <v>11</v>
      </c>
      <c r="Q18">
        <v>0</v>
      </c>
      <c r="R18">
        <v>10</v>
      </c>
      <c r="S18">
        <v>0</v>
      </c>
      <c r="T18">
        <v>32</v>
      </c>
      <c r="U18">
        <v>1</v>
      </c>
      <c r="V18">
        <v>120</v>
      </c>
      <c r="W18">
        <v>3</v>
      </c>
      <c r="X18">
        <v>18</v>
      </c>
      <c r="Y18">
        <v>0</v>
      </c>
      <c r="Z18">
        <v>84</v>
      </c>
      <c r="AA18">
        <v>6</v>
      </c>
      <c r="AB18">
        <v>69</v>
      </c>
      <c r="AC18">
        <v>2</v>
      </c>
      <c r="AD18">
        <v>69</v>
      </c>
      <c r="AE18">
        <v>0</v>
      </c>
      <c r="AF18">
        <v>57</v>
      </c>
      <c r="AG18">
        <v>0</v>
      </c>
      <c r="AH18">
        <v>77</v>
      </c>
      <c r="AI18">
        <v>0</v>
      </c>
      <c r="AJ18">
        <v>17</v>
      </c>
      <c r="AK18">
        <v>0</v>
      </c>
      <c r="AL18">
        <v>10</v>
      </c>
      <c r="AM18">
        <v>4</v>
      </c>
      <c r="AN18">
        <v>278</v>
      </c>
      <c r="AO18">
        <v>4</v>
      </c>
      <c r="AP18">
        <v>1174</v>
      </c>
      <c r="AQ18">
        <v>1</v>
      </c>
      <c r="AR18">
        <v>29</v>
      </c>
      <c r="AS18">
        <v>0</v>
      </c>
      <c r="AT18">
        <v>1053</v>
      </c>
      <c r="AU18">
        <v>129</v>
      </c>
      <c r="AV18">
        <v>156</v>
      </c>
      <c r="AW18">
        <v>0</v>
      </c>
      <c r="AX18">
        <v>16</v>
      </c>
      <c r="AY18">
        <v>0</v>
      </c>
      <c r="AZ18">
        <v>86</v>
      </c>
      <c r="BA18">
        <v>0</v>
      </c>
      <c r="BB18">
        <v>1210</v>
      </c>
      <c r="BC18">
        <v>21</v>
      </c>
      <c r="BD18">
        <v>15</v>
      </c>
      <c r="BE18">
        <v>0</v>
      </c>
      <c r="BF18">
        <v>2</v>
      </c>
      <c r="BG18">
        <v>0</v>
      </c>
      <c r="BH18">
        <v>0</v>
      </c>
      <c r="BI18">
        <v>0</v>
      </c>
      <c r="BJ18">
        <v>34</v>
      </c>
      <c r="BK18">
        <v>0</v>
      </c>
      <c r="BL18">
        <v>26</v>
      </c>
      <c r="BM18">
        <v>0</v>
      </c>
      <c r="BN18">
        <v>387</v>
      </c>
      <c r="BO18">
        <v>12</v>
      </c>
      <c r="BP18">
        <v>15</v>
      </c>
      <c r="BQ18">
        <v>0</v>
      </c>
      <c r="BR18">
        <v>8</v>
      </c>
      <c r="BS18">
        <v>0</v>
      </c>
      <c r="BT18">
        <v>4</v>
      </c>
      <c r="BU18">
        <v>0</v>
      </c>
      <c r="BV18">
        <v>92</v>
      </c>
      <c r="BW18">
        <v>2</v>
      </c>
      <c r="BX18">
        <v>21</v>
      </c>
      <c r="BY18">
        <v>0</v>
      </c>
      <c r="BZ18">
        <v>10</v>
      </c>
      <c r="CA18">
        <v>0</v>
      </c>
      <c r="CB18">
        <v>11</v>
      </c>
      <c r="CC18">
        <v>0</v>
      </c>
      <c r="CD18">
        <v>1</v>
      </c>
      <c r="CE18">
        <v>0</v>
      </c>
      <c r="CF18">
        <v>9</v>
      </c>
      <c r="CG18">
        <v>0</v>
      </c>
      <c r="CH18">
        <v>46</v>
      </c>
      <c r="CI18">
        <v>0</v>
      </c>
      <c r="CJ18">
        <v>43</v>
      </c>
      <c r="CK18">
        <v>9</v>
      </c>
      <c r="CL18">
        <v>52</v>
      </c>
      <c r="CM18">
        <v>1</v>
      </c>
      <c r="CN18">
        <v>2</v>
      </c>
      <c r="CO18">
        <v>0</v>
      </c>
    </row>
    <row r="19" spans="1:93" x14ac:dyDescent="0.25">
      <c r="A19" s="1">
        <v>43908</v>
      </c>
      <c r="B19">
        <v>611</v>
      </c>
      <c r="C19">
        <v>17</v>
      </c>
      <c r="D19">
        <v>3694</v>
      </c>
      <c r="E19">
        <v>182</v>
      </c>
      <c r="F19">
        <v>3526</v>
      </c>
      <c r="G19">
        <v>347</v>
      </c>
      <c r="H19">
        <v>21</v>
      </c>
      <c r="I19">
        <v>0</v>
      </c>
      <c r="J19">
        <v>57</v>
      </c>
      <c r="K19">
        <v>1</v>
      </c>
      <c r="L19">
        <v>69</v>
      </c>
      <c r="M19">
        <v>0</v>
      </c>
      <c r="N19">
        <v>1766</v>
      </c>
      <c r="O19">
        <v>23</v>
      </c>
      <c r="P19">
        <v>23</v>
      </c>
      <c r="Q19">
        <v>0</v>
      </c>
      <c r="R19">
        <v>167</v>
      </c>
      <c r="S19">
        <v>0</v>
      </c>
      <c r="T19">
        <v>12</v>
      </c>
      <c r="U19">
        <v>0</v>
      </c>
      <c r="V19">
        <v>145</v>
      </c>
      <c r="W19">
        <v>4</v>
      </c>
      <c r="X19">
        <v>0</v>
      </c>
      <c r="Y19">
        <v>0</v>
      </c>
      <c r="Z19">
        <v>93</v>
      </c>
      <c r="AA19">
        <v>5</v>
      </c>
      <c r="AB19">
        <v>83</v>
      </c>
      <c r="AC19">
        <v>1</v>
      </c>
      <c r="AD19">
        <v>97</v>
      </c>
      <c r="AE19">
        <v>0</v>
      </c>
      <c r="AF19">
        <v>92</v>
      </c>
      <c r="AG19">
        <v>3</v>
      </c>
      <c r="AH19">
        <v>79</v>
      </c>
      <c r="AI19">
        <v>0</v>
      </c>
      <c r="AJ19">
        <v>38</v>
      </c>
      <c r="AK19">
        <v>0</v>
      </c>
      <c r="AL19">
        <v>5</v>
      </c>
      <c r="AM19">
        <v>0</v>
      </c>
      <c r="AN19">
        <v>292</v>
      </c>
      <c r="AO19">
        <v>19</v>
      </c>
      <c r="AP19">
        <v>1144</v>
      </c>
      <c r="AQ19">
        <v>0</v>
      </c>
      <c r="AR19">
        <v>51</v>
      </c>
      <c r="AS19">
        <v>0</v>
      </c>
      <c r="AT19">
        <v>1178</v>
      </c>
      <c r="AU19">
        <v>135</v>
      </c>
      <c r="AV19">
        <v>0</v>
      </c>
      <c r="AW19">
        <v>0</v>
      </c>
      <c r="AX19">
        <v>40</v>
      </c>
      <c r="AY19">
        <v>2</v>
      </c>
      <c r="AZ19">
        <v>117</v>
      </c>
      <c r="BA19">
        <v>1</v>
      </c>
      <c r="BB19">
        <v>1097</v>
      </c>
      <c r="BC19">
        <v>27</v>
      </c>
      <c r="BD19">
        <v>31</v>
      </c>
      <c r="BE19">
        <v>0</v>
      </c>
      <c r="BF19">
        <v>45</v>
      </c>
      <c r="BG19">
        <v>2</v>
      </c>
      <c r="BH19">
        <v>1</v>
      </c>
      <c r="BI19">
        <v>0</v>
      </c>
      <c r="BJ19">
        <v>20</v>
      </c>
      <c r="BK19">
        <v>0</v>
      </c>
      <c r="BL19">
        <v>17</v>
      </c>
      <c r="BM19">
        <v>0</v>
      </c>
      <c r="BN19">
        <v>422</v>
      </c>
      <c r="BO19">
        <v>10</v>
      </c>
      <c r="BP19">
        <v>0</v>
      </c>
      <c r="BQ19">
        <v>0</v>
      </c>
      <c r="BR19">
        <v>13</v>
      </c>
      <c r="BS19">
        <v>0</v>
      </c>
      <c r="BT19">
        <v>59</v>
      </c>
      <c r="BU19">
        <v>0</v>
      </c>
      <c r="BV19">
        <v>139</v>
      </c>
      <c r="BW19">
        <v>0</v>
      </c>
      <c r="BX19">
        <v>35</v>
      </c>
      <c r="BY19">
        <v>1</v>
      </c>
      <c r="BZ19">
        <v>0</v>
      </c>
      <c r="CA19">
        <v>0</v>
      </c>
      <c r="CB19">
        <v>0</v>
      </c>
      <c r="CC19">
        <v>0</v>
      </c>
      <c r="CD19">
        <v>1</v>
      </c>
      <c r="CE19">
        <v>0</v>
      </c>
      <c r="CF19">
        <v>14</v>
      </c>
      <c r="CG19">
        <v>0</v>
      </c>
      <c r="CH19">
        <v>90</v>
      </c>
      <c r="CI19">
        <v>0</v>
      </c>
      <c r="CJ19">
        <v>23</v>
      </c>
      <c r="CK19">
        <v>16</v>
      </c>
      <c r="CL19">
        <v>61</v>
      </c>
      <c r="CM19">
        <v>1</v>
      </c>
      <c r="CN19">
        <v>15</v>
      </c>
      <c r="CO19">
        <v>0</v>
      </c>
    </row>
    <row r="20" spans="1:93" x14ac:dyDescent="0.25">
      <c r="A20" s="1">
        <v>43909</v>
      </c>
      <c r="B20">
        <v>769</v>
      </c>
      <c r="C20">
        <v>34</v>
      </c>
      <c r="D20">
        <v>4047</v>
      </c>
      <c r="E20">
        <v>107</v>
      </c>
      <c r="F20">
        <v>4207</v>
      </c>
      <c r="G20">
        <v>473</v>
      </c>
      <c r="H20">
        <v>33</v>
      </c>
      <c r="I20">
        <v>0</v>
      </c>
      <c r="J20">
        <v>137</v>
      </c>
      <c r="K20">
        <v>3</v>
      </c>
      <c r="L20">
        <v>74</v>
      </c>
      <c r="M20">
        <v>0</v>
      </c>
      <c r="N20">
        <v>2988</v>
      </c>
      <c r="O20">
        <v>42</v>
      </c>
      <c r="P20">
        <v>31</v>
      </c>
      <c r="Q20">
        <v>0</v>
      </c>
      <c r="R20">
        <v>6</v>
      </c>
      <c r="S20">
        <v>0</v>
      </c>
      <c r="T20">
        <v>28</v>
      </c>
      <c r="U20">
        <v>0</v>
      </c>
      <c r="V20">
        <v>121</v>
      </c>
      <c r="W20">
        <v>1</v>
      </c>
      <c r="X20">
        <v>0</v>
      </c>
      <c r="Y20">
        <v>0</v>
      </c>
      <c r="Z20">
        <v>152</v>
      </c>
      <c r="AA20">
        <v>5</v>
      </c>
      <c r="AB20">
        <v>119</v>
      </c>
      <c r="AC20">
        <v>6</v>
      </c>
      <c r="AD20">
        <v>105</v>
      </c>
      <c r="AE20">
        <v>0</v>
      </c>
      <c r="AF20">
        <v>91</v>
      </c>
      <c r="AG20">
        <v>0</v>
      </c>
      <c r="AH20">
        <v>111</v>
      </c>
      <c r="AI20">
        <v>1</v>
      </c>
      <c r="AJ20">
        <v>0</v>
      </c>
      <c r="AK20">
        <v>0</v>
      </c>
      <c r="AL20">
        <v>44</v>
      </c>
      <c r="AM20">
        <v>1</v>
      </c>
      <c r="AN20">
        <v>346</v>
      </c>
      <c r="AO20">
        <v>15</v>
      </c>
      <c r="AP20">
        <v>1042</v>
      </c>
      <c r="AQ20">
        <v>0</v>
      </c>
      <c r="AR20">
        <v>93</v>
      </c>
      <c r="AS20">
        <v>1</v>
      </c>
      <c r="AT20">
        <v>1192</v>
      </c>
      <c r="AU20">
        <v>147</v>
      </c>
      <c r="AV20">
        <v>115</v>
      </c>
      <c r="AW20">
        <v>0</v>
      </c>
      <c r="AX20">
        <v>30</v>
      </c>
      <c r="AY20">
        <v>2</v>
      </c>
      <c r="AZ20">
        <v>194</v>
      </c>
      <c r="BA20">
        <v>1</v>
      </c>
      <c r="BB20">
        <v>1404</v>
      </c>
      <c r="BC20">
        <v>69</v>
      </c>
      <c r="BD20">
        <v>28</v>
      </c>
      <c r="BE20">
        <v>0</v>
      </c>
      <c r="BF20">
        <v>15</v>
      </c>
      <c r="BG20">
        <v>3</v>
      </c>
      <c r="BH20">
        <v>5</v>
      </c>
      <c r="BI20">
        <v>0</v>
      </c>
      <c r="BJ20">
        <v>33</v>
      </c>
      <c r="BK20">
        <v>0</v>
      </c>
      <c r="BL20">
        <v>23</v>
      </c>
      <c r="BM20">
        <v>0</v>
      </c>
      <c r="BN20">
        <v>535</v>
      </c>
      <c r="BO20">
        <v>22</v>
      </c>
      <c r="BP20">
        <v>38</v>
      </c>
      <c r="BQ20">
        <v>0</v>
      </c>
      <c r="BR20">
        <v>12</v>
      </c>
      <c r="BS20">
        <v>0</v>
      </c>
      <c r="BT20">
        <v>70</v>
      </c>
      <c r="BU20">
        <v>1</v>
      </c>
      <c r="BV20">
        <v>115</v>
      </c>
      <c r="BW20">
        <v>0</v>
      </c>
      <c r="BX20">
        <v>31</v>
      </c>
      <c r="BY20">
        <v>0</v>
      </c>
      <c r="BZ20">
        <v>18</v>
      </c>
      <c r="CA20">
        <v>0</v>
      </c>
      <c r="CB20">
        <v>23</v>
      </c>
      <c r="CC20">
        <v>0</v>
      </c>
      <c r="CD20">
        <v>0</v>
      </c>
      <c r="CE20">
        <v>0</v>
      </c>
      <c r="CF20">
        <v>18</v>
      </c>
      <c r="CG20">
        <v>0</v>
      </c>
      <c r="CH20">
        <v>88</v>
      </c>
      <c r="CI20">
        <v>0</v>
      </c>
      <c r="CJ20">
        <v>44</v>
      </c>
      <c r="CK20">
        <v>8</v>
      </c>
      <c r="CL20">
        <v>49</v>
      </c>
      <c r="CM20">
        <v>0</v>
      </c>
      <c r="CN20">
        <v>22</v>
      </c>
      <c r="CO20">
        <v>0</v>
      </c>
    </row>
    <row r="21" spans="1:93" x14ac:dyDescent="0.25">
      <c r="A21" s="1">
        <v>43910</v>
      </c>
      <c r="B21">
        <v>999</v>
      </c>
      <c r="C21">
        <v>46</v>
      </c>
      <c r="D21">
        <v>4569</v>
      </c>
      <c r="E21">
        <v>169</v>
      </c>
      <c r="F21">
        <v>5322</v>
      </c>
      <c r="G21">
        <v>429</v>
      </c>
      <c r="H21">
        <v>52</v>
      </c>
      <c r="I21">
        <v>0</v>
      </c>
      <c r="J21">
        <v>193</v>
      </c>
      <c r="K21">
        <v>2</v>
      </c>
      <c r="L21">
        <v>191</v>
      </c>
      <c r="M21">
        <v>1</v>
      </c>
      <c r="N21">
        <v>4835</v>
      </c>
      <c r="O21">
        <v>0</v>
      </c>
      <c r="P21">
        <v>34</v>
      </c>
      <c r="Q21">
        <v>0</v>
      </c>
      <c r="R21">
        <v>244</v>
      </c>
      <c r="S21">
        <v>0</v>
      </c>
      <c r="T21">
        <v>26</v>
      </c>
      <c r="U21">
        <v>1</v>
      </c>
      <c r="V21">
        <v>156</v>
      </c>
      <c r="W21">
        <v>1</v>
      </c>
      <c r="X21">
        <v>0</v>
      </c>
      <c r="Y21">
        <v>0</v>
      </c>
      <c r="Z21">
        <v>87</v>
      </c>
      <c r="AA21">
        <v>9</v>
      </c>
      <c r="AB21">
        <v>145</v>
      </c>
      <c r="AC21">
        <v>7</v>
      </c>
      <c r="AD21">
        <v>148</v>
      </c>
      <c r="AE21">
        <v>0</v>
      </c>
      <c r="AF21">
        <v>36</v>
      </c>
      <c r="AG21">
        <v>2</v>
      </c>
      <c r="AH21">
        <v>144</v>
      </c>
      <c r="AI21">
        <v>0</v>
      </c>
      <c r="AJ21">
        <v>55</v>
      </c>
      <c r="AK21">
        <v>14</v>
      </c>
      <c r="AL21">
        <v>77</v>
      </c>
      <c r="AM21">
        <v>4</v>
      </c>
      <c r="AN21">
        <v>409</v>
      </c>
      <c r="AO21">
        <v>18</v>
      </c>
      <c r="AP21">
        <v>5940</v>
      </c>
      <c r="AQ21">
        <v>30</v>
      </c>
      <c r="AR21">
        <v>168</v>
      </c>
      <c r="AS21">
        <v>3</v>
      </c>
      <c r="AT21">
        <v>1046</v>
      </c>
      <c r="AU21">
        <v>149</v>
      </c>
      <c r="AV21">
        <v>176</v>
      </c>
      <c r="AW21">
        <v>2</v>
      </c>
      <c r="AX21">
        <v>14</v>
      </c>
      <c r="AY21">
        <v>0</v>
      </c>
      <c r="AZ21">
        <v>143</v>
      </c>
      <c r="BA21">
        <v>1</v>
      </c>
      <c r="BB21">
        <v>1861</v>
      </c>
      <c r="BC21">
        <v>128</v>
      </c>
      <c r="BD21">
        <v>89</v>
      </c>
      <c r="BE21">
        <v>2</v>
      </c>
      <c r="BF21">
        <v>28</v>
      </c>
      <c r="BG21">
        <v>1</v>
      </c>
      <c r="BH21">
        <v>0</v>
      </c>
      <c r="BI21">
        <v>0</v>
      </c>
      <c r="BJ21">
        <v>9</v>
      </c>
      <c r="BK21">
        <v>0</v>
      </c>
      <c r="BL21">
        <v>28</v>
      </c>
      <c r="BM21">
        <v>0</v>
      </c>
      <c r="BN21">
        <v>713</v>
      </c>
      <c r="BO21">
        <v>33</v>
      </c>
      <c r="BP21">
        <v>67</v>
      </c>
      <c r="BQ21">
        <v>0</v>
      </c>
      <c r="BR21">
        <v>23</v>
      </c>
      <c r="BS21">
        <v>0</v>
      </c>
      <c r="BT21">
        <v>135</v>
      </c>
      <c r="BU21">
        <v>2</v>
      </c>
      <c r="BV21">
        <v>129</v>
      </c>
      <c r="BW21">
        <v>3</v>
      </c>
      <c r="BX21">
        <v>46</v>
      </c>
      <c r="BY21">
        <v>0</v>
      </c>
      <c r="BZ21">
        <v>0</v>
      </c>
      <c r="CA21">
        <v>0</v>
      </c>
      <c r="CB21">
        <v>12</v>
      </c>
      <c r="CC21">
        <v>0</v>
      </c>
      <c r="CD21">
        <v>3</v>
      </c>
      <c r="CE21">
        <v>0</v>
      </c>
      <c r="CF21">
        <v>31</v>
      </c>
      <c r="CG21">
        <v>1</v>
      </c>
      <c r="CH21">
        <v>172</v>
      </c>
      <c r="CI21">
        <v>0</v>
      </c>
      <c r="CJ21">
        <v>99</v>
      </c>
      <c r="CK21">
        <v>4</v>
      </c>
      <c r="CL21">
        <v>68</v>
      </c>
      <c r="CM21">
        <v>0</v>
      </c>
      <c r="CN21">
        <v>32</v>
      </c>
      <c r="CO21">
        <v>0</v>
      </c>
    </row>
    <row r="22" spans="1:93" x14ac:dyDescent="0.25">
      <c r="A22" s="1">
        <v>43911</v>
      </c>
      <c r="B22">
        <v>1055</v>
      </c>
      <c r="C22">
        <v>32</v>
      </c>
      <c r="D22">
        <v>5446</v>
      </c>
      <c r="E22">
        <v>235</v>
      </c>
      <c r="F22">
        <v>5986</v>
      </c>
      <c r="G22">
        <v>625</v>
      </c>
      <c r="H22">
        <v>54</v>
      </c>
      <c r="I22">
        <v>0</v>
      </c>
      <c r="J22">
        <v>283</v>
      </c>
      <c r="K22">
        <v>5</v>
      </c>
      <c r="L22">
        <v>126</v>
      </c>
      <c r="M22">
        <v>0</v>
      </c>
      <c r="N22">
        <v>5374</v>
      </c>
      <c r="O22">
        <v>110</v>
      </c>
      <c r="P22">
        <v>55</v>
      </c>
      <c r="Q22">
        <v>0</v>
      </c>
      <c r="R22">
        <v>35</v>
      </c>
      <c r="S22">
        <v>1</v>
      </c>
      <c r="T22">
        <v>40</v>
      </c>
      <c r="U22">
        <v>0</v>
      </c>
      <c r="V22">
        <v>125</v>
      </c>
      <c r="W22">
        <v>2</v>
      </c>
      <c r="X22">
        <v>3</v>
      </c>
      <c r="Y22">
        <v>0</v>
      </c>
      <c r="Z22">
        <v>147</v>
      </c>
      <c r="AA22">
        <v>3</v>
      </c>
      <c r="AB22">
        <v>143</v>
      </c>
      <c r="AC22">
        <v>9</v>
      </c>
      <c r="AD22">
        <v>118</v>
      </c>
      <c r="AE22">
        <v>2</v>
      </c>
      <c r="AF22">
        <v>104</v>
      </c>
      <c r="AG22">
        <v>3</v>
      </c>
      <c r="AH22">
        <v>165</v>
      </c>
      <c r="AI22">
        <v>1</v>
      </c>
      <c r="AJ22">
        <v>82</v>
      </c>
      <c r="AK22">
        <v>6</v>
      </c>
      <c r="AL22">
        <v>57</v>
      </c>
      <c r="AM22">
        <v>2</v>
      </c>
      <c r="AN22">
        <v>534</v>
      </c>
      <c r="AO22">
        <v>30</v>
      </c>
      <c r="AP22">
        <v>4049</v>
      </c>
      <c r="AQ22">
        <v>2</v>
      </c>
      <c r="AR22">
        <v>311</v>
      </c>
      <c r="AS22">
        <v>5</v>
      </c>
      <c r="AT22">
        <v>1237</v>
      </c>
      <c r="AU22">
        <v>149</v>
      </c>
      <c r="AV22">
        <v>17</v>
      </c>
      <c r="AW22">
        <v>1</v>
      </c>
      <c r="AX22">
        <v>46</v>
      </c>
      <c r="AY22">
        <v>1</v>
      </c>
      <c r="AZ22">
        <v>235</v>
      </c>
      <c r="BA22">
        <v>3</v>
      </c>
      <c r="BB22">
        <v>1617</v>
      </c>
      <c r="BC22">
        <v>78</v>
      </c>
      <c r="BD22">
        <v>29</v>
      </c>
      <c r="BE22">
        <v>1</v>
      </c>
      <c r="BF22">
        <v>0</v>
      </c>
      <c r="BG22">
        <v>0</v>
      </c>
      <c r="BH22">
        <v>4</v>
      </c>
      <c r="BI22">
        <v>0</v>
      </c>
      <c r="BJ22">
        <v>16</v>
      </c>
      <c r="BK22">
        <v>0</v>
      </c>
      <c r="BL22">
        <v>63</v>
      </c>
      <c r="BM22">
        <v>0</v>
      </c>
      <c r="BN22">
        <v>662</v>
      </c>
      <c r="BO22">
        <v>35</v>
      </c>
      <c r="BP22">
        <v>36</v>
      </c>
      <c r="BQ22">
        <v>0</v>
      </c>
      <c r="BR22">
        <v>22</v>
      </c>
      <c r="BS22">
        <v>0</v>
      </c>
      <c r="BT22">
        <v>139</v>
      </c>
      <c r="BU22">
        <v>1</v>
      </c>
      <c r="BV22">
        <v>190</v>
      </c>
      <c r="BW22">
        <v>1</v>
      </c>
      <c r="BX22">
        <v>31</v>
      </c>
      <c r="BY22">
        <v>3</v>
      </c>
      <c r="BZ22">
        <v>9</v>
      </c>
      <c r="CA22">
        <v>0</v>
      </c>
      <c r="CB22">
        <v>18</v>
      </c>
      <c r="CC22">
        <v>3</v>
      </c>
      <c r="CD22">
        <v>4</v>
      </c>
      <c r="CE22">
        <v>0</v>
      </c>
      <c r="CF22">
        <v>30</v>
      </c>
      <c r="CG22">
        <v>0</v>
      </c>
      <c r="CH22">
        <v>210</v>
      </c>
      <c r="CI22">
        <v>0</v>
      </c>
      <c r="CJ22">
        <v>52</v>
      </c>
      <c r="CK22">
        <v>6</v>
      </c>
      <c r="CL22">
        <v>70</v>
      </c>
      <c r="CM22">
        <v>0</v>
      </c>
      <c r="CN22">
        <v>9</v>
      </c>
      <c r="CO22">
        <v>1</v>
      </c>
    </row>
    <row r="23" spans="1:93" x14ac:dyDescent="0.25">
      <c r="A23" s="1">
        <v>43912</v>
      </c>
      <c r="B23">
        <v>1255</v>
      </c>
      <c r="C23">
        <v>58</v>
      </c>
      <c r="D23">
        <v>4866</v>
      </c>
      <c r="E23">
        <v>324</v>
      </c>
      <c r="F23">
        <v>6557</v>
      </c>
      <c r="G23">
        <v>795</v>
      </c>
      <c r="H23">
        <v>53</v>
      </c>
      <c r="I23">
        <v>0</v>
      </c>
      <c r="J23">
        <v>224</v>
      </c>
      <c r="K23">
        <v>7</v>
      </c>
      <c r="L23">
        <v>102</v>
      </c>
      <c r="M23">
        <v>0</v>
      </c>
      <c r="N23">
        <v>7123</v>
      </c>
      <c r="O23">
        <v>80</v>
      </c>
      <c r="P23">
        <v>35</v>
      </c>
      <c r="Q23">
        <v>0</v>
      </c>
      <c r="R23">
        <v>171</v>
      </c>
      <c r="S23">
        <v>0</v>
      </c>
      <c r="T23">
        <v>89</v>
      </c>
      <c r="U23">
        <v>0</v>
      </c>
      <c r="V23">
        <v>331</v>
      </c>
      <c r="W23">
        <v>6</v>
      </c>
      <c r="X23">
        <v>0</v>
      </c>
      <c r="Y23">
        <v>0</v>
      </c>
      <c r="Z23">
        <v>98</v>
      </c>
      <c r="AA23">
        <v>1</v>
      </c>
      <c r="AB23">
        <v>180</v>
      </c>
      <c r="AC23">
        <v>8</v>
      </c>
      <c r="AD23">
        <v>68</v>
      </c>
      <c r="AE23">
        <v>0</v>
      </c>
      <c r="AF23">
        <v>71</v>
      </c>
      <c r="AG23">
        <v>4</v>
      </c>
      <c r="AH23">
        <v>224</v>
      </c>
      <c r="AI23">
        <v>0</v>
      </c>
      <c r="AJ23">
        <v>141</v>
      </c>
      <c r="AK23">
        <v>13</v>
      </c>
      <c r="AL23">
        <v>39</v>
      </c>
      <c r="AM23">
        <v>1</v>
      </c>
      <c r="AN23">
        <v>637</v>
      </c>
      <c r="AO23">
        <v>30</v>
      </c>
      <c r="AP23">
        <v>3276</v>
      </c>
      <c r="AQ23">
        <v>22</v>
      </c>
      <c r="AR23">
        <v>277</v>
      </c>
      <c r="AS23">
        <v>12</v>
      </c>
      <c r="AT23">
        <v>966</v>
      </c>
      <c r="AU23">
        <v>123</v>
      </c>
      <c r="AV23">
        <v>151</v>
      </c>
      <c r="AW23">
        <v>0</v>
      </c>
      <c r="AX23">
        <v>29</v>
      </c>
      <c r="AY23">
        <v>1</v>
      </c>
      <c r="AZ23">
        <v>260</v>
      </c>
      <c r="BA23">
        <v>6</v>
      </c>
      <c r="BB23">
        <v>1847</v>
      </c>
      <c r="BC23">
        <v>112</v>
      </c>
      <c r="BD23">
        <v>55</v>
      </c>
      <c r="BE23">
        <v>2</v>
      </c>
      <c r="BF23">
        <v>150</v>
      </c>
      <c r="BG23">
        <v>7</v>
      </c>
      <c r="BH23">
        <v>10</v>
      </c>
      <c r="BI23">
        <v>0</v>
      </c>
      <c r="BJ23">
        <v>23</v>
      </c>
      <c r="BK23">
        <v>0</v>
      </c>
      <c r="BL23">
        <v>45</v>
      </c>
      <c r="BM23">
        <v>2</v>
      </c>
      <c r="BN23">
        <v>469</v>
      </c>
      <c r="BO23">
        <v>40</v>
      </c>
      <c r="BP23">
        <v>118</v>
      </c>
      <c r="BQ23">
        <v>0</v>
      </c>
      <c r="BR23">
        <v>80</v>
      </c>
      <c r="BS23">
        <v>0</v>
      </c>
      <c r="BT23">
        <v>186</v>
      </c>
      <c r="BU23">
        <v>3</v>
      </c>
      <c r="BV23">
        <v>184</v>
      </c>
      <c r="BW23">
        <v>0</v>
      </c>
      <c r="BX23">
        <v>35</v>
      </c>
      <c r="BY23">
        <v>5</v>
      </c>
      <c r="BZ23">
        <v>17</v>
      </c>
      <c r="CA23">
        <v>0</v>
      </c>
      <c r="CB23">
        <v>28</v>
      </c>
      <c r="CC23">
        <v>0</v>
      </c>
      <c r="CD23">
        <v>1</v>
      </c>
      <c r="CE23">
        <v>0</v>
      </c>
      <c r="CF23">
        <v>67</v>
      </c>
      <c r="CG23">
        <v>1</v>
      </c>
      <c r="CH23">
        <v>91</v>
      </c>
      <c r="CI23">
        <v>0</v>
      </c>
      <c r="CJ23">
        <v>65</v>
      </c>
      <c r="CK23">
        <v>6</v>
      </c>
      <c r="CL23">
        <v>111</v>
      </c>
      <c r="CM23">
        <v>0</v>
      </c>
      <c r="CN23">
        <v>14</v>
      </c>
      <c r="CO23">
        <v>0</v>
      </c>
    </row>
    <row r="24" spans="1:93" x14ac:dyDescent="0.25">
      <c r="A24" s="1">
        <v>43913</v>
      </c>
      <c r="B24">
        <v>1198</v>
      </c>
      <c r="C24">
        <v>36</v>
      </c>
      <c r="D24">
        <v>4646</v>
      </c>
      <c r="E24">
        <v>394</v>
      </c>
      <c r="F24">
        <v>5560</v>
      </c>
      <c r="G24">
        <v>649</v>
      </c>
      <c r="H24">
        <v>61</v>
      </c>
      <c r="I24">
        <v>0</v>
      </c>
      <c r="J24">
        <v>418</v>
      </c>
      <c r="K24">
        <v>7</v>
      </c>
      <c r="L24">
        <v>121</v>
      </c>
      <c r="M24">
        <v>1</v>
      </c>
      <c r="N24">
        <v>8459</v>
      </c>
      <c r="O24">
        <v>131</v>
      </c>
      <c r="P24">
        <v>34</v>
      </c>
      <c r="Q24">
        <v>0</v>
      </c>
      <c r="R24">
        <v>188</v>
      </c>
      <c r="S24">
        <v>0</v>
      </c>
      <c r="T24">
        <v>119</v>
      </c>
      <c r="U24">
        <v>3</v>
      </c>
      <c r="V24">
        <v>128</v>
      </c>
      <c r="W24">
        <v>2</v>
      </c>
      <c r="X24">
        <v>0</v>
      </c>
      <c r="Y24">
        <v>0</v>
      </c>
      <c r="Z24">
        <v>64</v>
      </c>
      <c r="AA24">
        <v>9</v>
      </c>
      <c r="AB24">
        <v>136</v>
      </c>
      <c r="AC24">
        <v>11</v>
      </c>
      <c r="AD24">
        <v>49</v>
      </c>
      <c r="AE24">
        <v>0</v>
      </c>
      <c r="AF24">
        <v>69</v>
      </c>
      <c r="AG24">
        <v>0</v>
      </c>
      <c r="AH24">
        <v>611</v>
      </c>
      <c r="AI24">
        <v>0</v>
      </c>
      <c r="AJ24">
        <v>64</v>
      </c>
      <c r="AK24">
        <v>10</v>
      </c>
      <c r="AL24">
        <v>43</v>
      </c>
      <c r="AM24">
        <v>5</v>
      </c>
      <c r="AN24">
        <v>573</v>
      </c>
      <c r="AO24">
        <v>43</v>
      </c>
      <c r="AP24">
        <v>3311</v>
      </c>
      <c r="AQ24">
        <v>27</v>
      </c>
      <c r="AR24">
        <v>289</v>
      </c>
      <c r="AS24">
        <v>9</v>
      </c>
      <c r="AT24">
        <v>1028</v>
      </c>
      <c r="AU24">
        <v>129</v>
      </c>
      <c r="AV24">
        <v>138</v>
      </c>
      <c r="AW24">
        <v>2</v>
      </c>
      <c r="AX24">
        <v>9</v>
      </c>
      <c r="AY24">
        <v>2</v>
      </c>
      <c r="AZ24">
        <v>320</v>
      </c>
      <c r="BA24">
        <v>2</v>
      </c>
      <c r="BB24">
        <v>1559</v>
      </c>
      <c r="BC24">
        <v>112</v>
      </c>
      <c r="BD24">
        <v>45</v>
      </c>
      <c r="BE24">
        <v>0</v>
      </c>
      <c r="BF24">
        <v>0</v>
      </c>
      <c r="BG24">
        <v>0</v>
      </c>
      <c r="BH24">
        <v>8</v>
      </c>
      <c r="BI24">
        <v>0</v>
      </c>
      <c r="BJ24">
        <v>20</v>
      </c>
      <c r="BK24">
        <v>0</v>
      </c>
      <c r="BL24">
        <v>68</v>
      </c>
      <c r="BM24">
        <v>0</v>
      </c>
      <c r="BN24">
        <v>486</v>
      </c>
      <c r="BO24">
        <v>47</v>
      </c>
      <c r="BP24">
        <v>119</v>
      </c>
      <c r="BQ24">
        <v>0</v>
      </c>
      <c r="BR24">
        <v>29</v>
      </c>
      <c r="BS24">
        <v>0</v>
      </c>
      <c r="BT24">
        <v>128</v>
      </c>
      <c r="BU24">
        <v>0</v>
      </c>
      <c r="BV24">
        <v>206</v>
      </c>
      <c r="BW24">
        <v>0</v>
      </c>
      <c r="BX24">
        <v>94</v>
      </c>
      <c r="BY24">
        <v>2</v>
      </c>
      <c r="BZ24">
        <v>11</v>
      </c>
      <c r="CA24">
        <v>0</v>
      </c>
      <c r="CB24">
        <v>36</v>
      </c>
      <c r="CC24">
        <v>3</v>
      </c>
      <c r="CD24">
        <v>7</v>
      </c>
      <c r="CE24">
        <v>0</v>
      </c>
      <c r="CF24">
        <v>41</v>
      </c>
      <c r="CG24">
        <v>0</v>
      </c>
      <c r="CH24">
        <v>170</v>
      </c>
      <c r="CI24">
        <v>1</v>
      </c>
      <c r="CJ24">
        <v>138</v>
      </c>
      <c r="CK24">
        <v>9</v>
      </c>
      <c r="CL24">
        <v>98</v>
      </c>
      <c r="CM24">
        <v>2</v>
      </c>
      <c r="CN24">
        <v>39</v>
      </c>
      <c r="CO24">
        <v>0</v>
      </c>
    </row>
    <row r="25" spans="1:93" x14ac:dyDescent="0.25">
      <c r="A25" s="1">
        <v>43914</v>
      </c>
      <c r="B25">
        <v>1378</v>
      </c>
      <c r="C25">
        <v>76</v>
      </c>
      <c r="D25">
        <v>7691</v>
      </c>
      <c r="E25">
        <v>462</v>
      </c>
      <c r="F25">
        <v>4789</v>
      </c>
      <c r="G25">
        <v>601</v>
      </c>
      <c r="H25">
        <v>71</v>
      </c>
      <c r="I25">
        <v>0</v>
      </c>
      <c r="J25">
        <v>345</v>
      </c>
      <c r="K25">
        <v>9</v>
      </c>
      <c r="L25">
        <v>219</v>
      </c>
      <c r="M25">
        <v>2</v>
      </c>
      <c r="N25">
        <v>11236</v>
      </c>
      <c r="O25">
        <v>119</v>
      </c>
      <c r="P25">
        <v>128</v>
      </c>
      <c r="Q25">
        <v>0</v>
      </c>
      <c r="R25">
        <v>371</v>
      </c>
      <c r="S25">
        <v>0</v>
      </c>
      <c r="T25">
        <v>53</v>
      </c>
      <c r="U25">
        <v>2</v>
      </c>
      <c r="V25">
        <v>216</v>
      </c>
      <c r="W25">
        <v>4</v>
      </c>
      <c r="X25">
        <v>48</v>
      </c>
      <c r="Y25">
        <v>0</v>
      </c>
      <c r="Z25">
        <v>76</v>
      </c>
      <c r="AA25">
        <v>7</v>
      </c>
      <c r="AB25">
        <v>118</v>
      </c>
      <c r="AC25">
        <v>11</v>
      </c>
      <c r="AD25">
        <v>135</v>
      </c>
      <c r="AE25">
        <v>2</v>
      </c>
      <c r="AF25">
        <v>65</v>
      </c>
      <c r="AG25">
        <v>11</v>
      </c>
      <c r="AH25">
        <v>114</v>
      </c>
      <c r="AI25">
        <v>0</v>
      </c>
      <c r="AJ25">
        <v>65</v>
      </c>
      <c r="AK25">
        <v>1</v>
      </c>
      <c r="AL25">
        <v>39</v>
      </c>
      <c r="AM25">
        <v>1</v>
      </c>
      <c r="AN25">
        <v>545</v>
      </c>
      <c r="AO25">
        <v>34</v>
      </c>
      <c r="AP25">
        <v>4438</v>
      </c>
      <c r="AQ25">
        <v>32</v>
      </c>
      <c r="AR25">
        <v>293</v>
      </c>
      <c r="AS25">
        <v>7</v>
      </c>
      <c r="AT25">
        <v>1411</v>
      </c>
      <c r="AU25">
        <v>127</v>
      </c>
      <c r="AV25">
        <v>103</v>
      </c>
      <c r="AW25">
        <v>1</v>
      </c>
      <c r="AX25">
        <v>33</v>
      </c>
      <c r="AY25">
        <v>4</v>
      </c>
      <c r="AZ25">
        <v>460</v>
      </c>
      <c r="BA25">
        <v>9</v>
      </c>
      <c r="BB25">
        <v>3838</v>
      </c>
      <c r="BC25">
        <v>186</v>
      </c>
      <c r="BD25">
        <v>32</v>
      </c>
      <c r="BE25">
        <v>0</v>
      </c>
      <c r="BF25">
        <v>82</v>
      </c>
      <c r="BG25">
        <v>8</v>
      </c>
      <c r="BH25">
        <v>10</v>
      </c>
      <c r="BI25">
        <v>1</v>
      </c>
      <c r="BJ25">
        <v>26</v>
      </c>
      <c r="BK25">
        <v>0</v>
      </c>
      <c r="BL25">
        <v>32</v>
      </c>
      <c r="BM25">
        <v>3</v>
      </c>
      <c r="BN25">
        <v>1328</v>
      </c>
      <c r="BO25">
        <v>78</v>
      </c>
      <c r="BP25">
        <v>51</v>
      </c>
      <c r="BQ25">
        <v>0</v>
      </c>
      <c r="BR25">
        <v>71</v>
      </c>
      <c r="BS25">
        <v>0</v>
      </c>
      <c r="BT25">
        <v>77</v>
      </c>
      <c r="BU25">
        <v>0</v>
      </c>
      <c r="BV25">
        <v>239</v>
      </c>
      <c r="BW25">
        <v>1</v>
      </c>
      <c r="BX25">
        <v>71</v>
      </c>
      <c r="BY25">
        <v>2</v>
      </c>
      <c r="BZ25">
        <v>21</v>
      </c>
      <c r="CA25">
        <v>0</v>
      </c>
      <c r="CB25">
        <v>20</v>
      </c>
      <c r="CC25">
        <v>1</v>
      </c>
      <c r="CD25">
        <v>1</v>
      </c>
      <c r="CE25">
        <v>0</v>
      </c>
      <c r="CF25">
        <v>35</v>
      </c>
      <c r="CG25">
        <v>0</v>
      </c>
      <c r="CH25">
        <v>71</v>
      </c>
      <c r="CI25">
        <v>0</v>
      </c>
      <c r="CJ25">
        <v>69</v>
      </c>
      <c r="CK25">
        <v>7</v>
      </c>
      <c r="CL25">
        <v>115</v>
      </c>
      <c r="CM25">
        <v>1</v>
      </c>
      <c r="CN25">
        <v>34</v>
      </c>
      <c r="CO25">
        <v>0</v>
      </c>
    </row>
    <row r="26" spans="1:93" x14ac:dyDescent="0.25">
      <c r="A26" s="1">
        <v>43915</v>
      </c>
      <c r="B26">
        <v>2338</v>
      </c>
      <c r="C26">
        <v>148</v>
      </c>
      <c r="D26">
        <v>8553</v>
      </c>
      <c r="E26">
        <v>514</v>
      </c>
      <c r="F26">
        <v>5249</v>
      </c>
      <c r="G26">
        <v>743</v>
      </c>
      <c r="H26">
        <v>57</v>
      </c>
      <c r="I26">
        <v>0</v>
      </c>
      <c r="J26">
        <v>310</v>
      </c>
      <c r="K26">
        <v>12</v>
      </c>
      <c r="L26">
        <v>204</v>
      </c>
      <c r="M26">
        <v>1</v>
      </c>
      <c r="N26">
        <v>8789</v>
      </c>
      <c r="O26">
        <v>211</v>
      </c>
      <c r="P26">
        <v>155</v>
      </c>
      <c r="Q26">
        <v>0</v>
      </c>
      <c r="R26">
        <v>488</v>
      </c>
      <c r="S26">
        <v>2</v>
      </c>
      <c r="T26">
        <v>70</v>
      </c>
      <c r="U26">
        <v>0</v>
      </c>
      <c r="V26">
        <v>313</v>
      </c>
      <c r="W26">
        <v>3</v>
      </c>
      <c r="X26">
        <v>7</v>
      </c>
      <c r="Y26">
        <v>0</v>
      </c>
      <c r="Z26">
        <v>100</v>
      </c>
      <c r="AA26">
        <v>6</v>
      </c>
      <c r="AB26">
        <v>182</v>
      </c>
      <c r="AC26">
        <v>21</v>
      </c>
      <c r="AD26">
        <v>188</v>
      </c>
      <c r="AE26">
        <v>1</v>
      </c>
      <c r="AF26">
        <v>131</v>
      </c>
      <c r="AG26">
        <v>8</v>
      </c>
      <c r="AH26">
        <v>600</v>
      </c>
      <c r="AI26">
        <v>1</v>
      </c>
      <c r="AJ26">
        <v>107</v>
      </c>
      <c r="AK26">
        <v>6</v>
      </c>
      <c r="AL26">
        <v>65</v>
      </c>
      <c r="AM26">
        <v>1</v>
      </c>
      <c r="AN26">
        <v>811</v>
      </c>
      <c r="AO26">
        <v>63</v>
      </c>
      <c r="AP26">
        <v>2342</v>
      </c>
      <c r="AQ26">
        <v>23</v>
      </c>
      <c r="AR26">
        <v>343</v>
      </c>
      <c r="AS26">
        <v>7</v>
      </c>
      <c r="AT26">
        <v>1762</v>
      </c>
      <c r="AU26">
        <v>122</v>
      </c>
      <c r="AV26">
        <v>104</v>
      </c>
      <c r="AW26">
        <v>1</v>
      </c>
      <c r="AX26">
        <v>39</v>
      </c>
      <c r="AY26">
        <v>5</v>
      </c>
      <c r="AZ26">
        <v>302</v>
      </c>
      <c r="BA26">
        <v>10</v>
      </c>
      <c r="BB26">
        <v>2446</v>
      </c>
      <c r="BC26">
        <v>240</v>
      </c>
      <c r="BD26">
        <v>21</v>
      </c>
      <c r="BE26">
        <v>2</v>
      </c>
      <c r="BF26">
        <v>90</v>
      </c>
      <c r="BG26">
        <v>2</v>
      </c>
      <c r="BH26">
        <v>4</v>
      </c>
      <c r="BI26">
        <v>0</v>
      </c>
      <c r="BJ26">
        <v>17</v>
      </c>
      <c r="BK26">
        <v>0</v>
      </c>
      <c r="BL26">
        <v>98</v>
      </c>
      <c r="BM26">
        <v>0</v>
      </c>
      <c r="BN26">
        <v>1195</v>
      </c>
      <c r="BO26">
        <v>77</v>
      </c>
      <c r="BP26">
        <v>205</v>
      </c>
      <c r="BQ26">
        <v>1</v>
      </c>
      <c r="BR26">
        <v>76</v>
      </c>
      <c r="BS26">
        <v>1</v>
      </c>
      <c r="BT26">
        <v>224</v>
      </c>
      <c r="BU26">
        <v>0</v>
      </c>
      <c r="BV26">
        <v>195</v>
      </c>
      <c r="BW26">
        <v>2</v>
      </c>
      <c r="BX26">
        <v>48</v>
      </c>
      <c r="BY26">
        <v>3</v>
      </c>
      <c r="BZ26">
        <v>8</v>
      </c>
      <c r="CA26">
        <v>3</v>
      </c>
      <c r="CB26">
        <v>39</v>
      </c>
      <c r="CC26">
        <v>2</v>
      </c>
      <c r="CD26">
        <v>4</v>
      </c>
      <c r="CE26">
        <v>0</v>
      </c>
      <c r="CF26">
        <v>86</v>
      </c>
      <c r="CG26">
        <v>2</v>
      </c>
      <c r="CH26">
        <v>158</v>
      </c>
      <c r="CI26">
        <v>2</v>
      </c>
      <c r="CJ26">
        <v>78</v>
      </c>
      <c r="CK26">
        <v>4</v>
      </c>
      <c r="CL26">
        <v>152</v>
      </c>
      <c r="CM26">
        <v>2</v>
      </c>
      <c r="CN26">
        <v>27</v>
      </c>
      <c r="CO26">
        <v>0</v>
      </c>
    </row>
    <row r="27" spans="1:93" x14ac:dyDescent="0.25">
      <c r="A27" s="1">
        <v>43916</v>
      </c>
      <c r="B27">
        <v>2375</v>
      </c>
      <c r="C27">
        <v>191</v>
      </c>
      <c r="D27">
        <v>8954</v>
      </c>
      <c r="E27">
        <v>738</v>
      </c>
      <c r="F27">
        <v>5210</v>
      </c>
      <c r="G27">
        <v>685</v>
      </c>
      <c r="H27">
        <v>163</v>
      </c>
      <c r="I27">
        <v>0</v>
      </c>
      <c r="J27">
        <v>232</v>
      </c>
      <c r="K27">
        <v>11</v>
      </c>
      <c r="L27">
        <v>235</v>
      </c>
      <c r="M27">
        <v>2</v>
      </c>
      <c r="N27">
        <v>13963</v>
      </c>
      <c r="O27">
        <v>249</v>
      </c>
      <c r="P27">
        <v>152</v>
      </c>
      <c r="Q27">
        <v>0</v>
      </c>
      <c r="R27">
        <v>439</v>
      </c>
      <c r="S27">
        <v>2</v>
      </c>
      <c r="T27">
        <v>87</v>
      </c>
      <c r="U27">
        <v>4</v>
      </c>
      <c r="V27">
        <v>1426</v>
      </c>
      <c r="W27">
        <v>8</v>
      </c>
      <c r="X27">
        <v>15</v>
      </c>
      <c r="Y27">
        <v>0</v>
      </c>
      <c r="Z27">
        <v>104</v>
      </c>
      <c r="AA27">
        <v>5</v>
      </c>
      <c r="AB27">
        <v>230</v>
      </c>
      <c r="AC27">
        <v>22</v>
      </c>
      <c r="AD27">
        <v>155</v>
      </c>
      <c r="AE27">
        <v>0</v>
      </c>
      <c r="AF27">
        <v>133</v>
      </c>
      <c r="AG27">
        <v>2</v>
      </c>
      <c r="AH27">
        <v>376</v>
      </c>
      <c r="AI27">
        <v>3</v>
      </c>
      <c r="AJ27">
        <v>104</v>
      </c>
      <c r="AK27">
        <v>3</v>
      </c>
      <c r="AL27">
        <v>75</v>
      </c>
      <c r="AM27">
        <v>2</v>
      </c>
      <c r="AN27">
        <v>852</v>
      </c>
      <c r="AO27">
        <v>80</v>
      </c>
      <c r="AP27">
        <v>4954</v>
      </c>
      <c r="AQ27">
        <v>49</v>
      </c>
      <c r="AR27">
        <v>561</v>
      </c>
      <c r="AS27">
        <v>15</v>
      </c>
      <c r="AT27">
        <v>2206</v>
      </c>
      <c r="AU27">
        <v>143</v>
      </c>
      <c r="AV27">
        <v>66</v>
      </c>
      <c r="AW27">
        <v>1</v>
      </c>
      <c r="AX27">
        <v>76</v>
      </c>
      <c r="AY27">
        <v>2</v>
      </c>
      <c r="AZ27">
        <v>633</v>
      </c>
      <c r="BA27">
        <v>10</v>
      </c>
      <c r="BB27">
        <v>2931</v>
      </c>
      <c r="BC27">
        <v>231</v>
      </c>
      <c r="BD27">
        <v>142</v>
      </c>
      <c r="BE27">
        <v>1</v>
      </c>
      <c r="BF27">
        <v>84</v>
      </c>
      <c r="BG27">
        <v>3</v>
      </c>
      <c r="BH27">
        <v>7</v>
      </c>
      <c r="BI27">
        <v>0</v>
      </c>
      <c r="BJ27">
        <v>35</v>
      </c>
      <c r="BK27">
        <v>1</v>
      </c>
      <c r="BL27">
        <v>145</v>
      </c>
      <c r="BM27">
        <v>0</v>
      </c>
      <c r="BN27">
        <v>1199</v>
      </c>
      <c r="BO27">
        <v>107</v>
      </c>
      <c r="BP27">
        <v>133</v>
      </c>
      <c r="BQ27">
        <v>1</v>
      </c>
      <c r="BR27">
        <v>36</v>
      </c>
      <c r="BS27">
        <v>0</v>
      </c>
      <c r="BT27">
        <v>234</v>
      </c>
      <c r="BU27">
        <v>0</v>
      </c>
      <c r="BV27">
        <v>350</v>
      </c>
      <c r="BW27">
        <v>2</v>
      </c>
      <c r="BX27">
        <v>78</v>
      </c>
      <c r="BY27">
        <v>2</v>
      </c>
      <c r="BZ27">
        <v>8</v>
      </c>
      <c r="CA27">
        <v>0</v>
      </c>
      <c r="CB27">
        <v>35</v>
      </c>
      <c r="CC27">
        <v>0</v>
      </c>
      <c r="CD27">
        <v>7</v>
      </c>
      <c r="CE27">
        <v>0</v>
      </c>
      <c r="CF27">
        <v>115</v>
      </c>
      <c r="CG27">
        <v>2</v>
      </c>
      <c r="CH27">
        <v>260</v>
      </c>
      <c r="CI27">
        <v>3</v>
      </c>
      <c r="CJ27">
        <v>102</v>
      </c>
      <c r="CK27">
        <v>6</v>
      </c>
      <c r="CL27">
        <v>150</v>
      </c>
      <c r="CM27">
        <v>4</v>
      </c>
      <c r="CN27">
        <v>54</v>
      </c>
      <c r="CO27">
        <v>1</v>
      </c>
    </row>
    <row r="28" spans="1:93" x14ac:dyDescent="0.25">
      <c r="A28" s="1">
        <v>43917</v>
      </c>
      <c r="B28">
        <v>2692</v>
      </c>
      <c r="C28">
        <v>181</v>
      </c>
      <c r="D28">
        <v>9181</v>
      </c>
      <c r="E28">
        <v>655</v>
      </c>
      <c r="F28">
        <v>6153</v>
      </c>
      <c r="G28">
        <v>660</v>
      </c>
      <c r="H28">
        <v>182</v>
      </c>
      <c r="I28">
        <v>2</v>
      </c>
      <c r="J28">
        <v>482</v>
      </c>
      <c r="K28">
        <v>20</v>
      </c>
      <c r="L28">
        <v>255</v>
      </c>
      <c r="M28">
        <v>10</v>
      </c>
      <c r="N28">
        <v>16797</v>
      </c>
      <c r="O28">
        <v>246</v>
      </c>
      <c r="P28">
        <v>218</v>
      </c>
      <c r="Q28">
        <v>2</v>
      </c>
      <c r="R28">
        <v>297</v>
      </c>
      <c r="S28">
        <v>3</v>
      </c>
      <c r="T28">
        <v>75</v>
      </c>
      <c r="U28">
        <v>4</v>
      </c>
      <c r="V28">
        <v>633</v>
      </c>
      <c r="W28">
        <v>4</v>
      </c>
      <c r="X28">
        <v>1</v>
      </c>
      <c r="Y28">
        <v>1</v>
      </c>
      <c r="Z28">
        <v>91</v>
      </c>
      <c r="AA28">
        <v>8</v>
      </c>
      <c r="AB28">
        <v>314</v>
      </c>
      <c r="AC28">
        <v>31</v>
      </c>
      <c r="AD28">
        <v>203</v>
      </c>
      <c r="AE28">
        <v>3</v>
      </c>
      <c r="AF28">
        <v>153</v>
      </c>
      <c r="AG28">
        <v>7</v>
      </c>
      <c r="AH28">
        <v>367</v>
      </c>
      <c r="AI28">
        <v>2</v>
      </c>
      <c r="AJ28">
        <v>103</v>
      </c>
      <c r="AK28">
        <v>20</v>
      </c>
      <c r="AL28">
        <v>96</v>
      </c>
      <c r="AM28">
        <v>1</v>
      </c>
      <c r="AN28">
        <v>1019</v>
      </c>
      <c r="AO28">
        <v>78</v>
      </c>
      <c r="AP28">
        <v>5780</v>
      </c>
      <c r="AQ28">
        <v>55</v>
      </c>
      <c r="AR28">
        <v>1196</v>
      </c>
      <c r="AS28">
        <v>16</v>
      </c>
      <c r="AT28">
        <v>2389</v>
      </c>
      <c r="AU28">
        <v>157</v>
      </c>
      <c r="AV28">
        <v>140</v>
      </c>
      <c r="AW28">
        <v>1</v>
      </c>
      <c r="AX28">
        <v>14</v>
      </c>
      <c r="AY28">
        <v>0</v>
      </c>
      <c r="AZ28">
        <v>549</v>
      </c>
      <c r="BA28">
        <v>17</v>
      </c>
      <c r="BB28">
        <v>3922</v>
      </c>
      <c r="BC28">
        <v>365</v>
      </c>
      <c r="BD28">
        <v>22</v>
      </c>
      <c r="BE28">
        <v>1</v>
      </c>
      <c r="BF28">
        <v>71</v>
      </c>
      <c r="BG28">
        <v>7</v>
      </c>
      <c r="BH28">
        <v>14</v>
      </c>
      <c r="BI28">
        <v>0</v>
      </c>
      <c r="BJ28">
        <v>134</v>
      </c>
      <c r="BK28">
        <v>0</v>
      </c>
      <c r="BL28">
        <v>86</v>
      </c>
      <c r="BM28">
        <v>3</v>
      </c>
      <c r="BN28">
        <v>1363</v>
      </c>
      <c r="BO28">
        <v>102</v>
      </c>
      <c r="BP28">
        <v>112</v>
      </c>
      <c r="BQ28">
        <v>1</v>
      </c>
      <c r="BR28">
        <v>77</v>
      </c>
      <c r="BS28">
        <v>1</v>
      </c>
      <c r="BT28">
        <v>120</v>
      </c>
      <c r="BU28">
        <v>1</v>
      </c>
      <c r="BV28">
        <v>240</v>
      </c>
      <c r="BW28">
        <v>2</v>
      </c>
      <c r="BX28">
        <v>71</v>
      </c>
      <c r="BY28">
        <v>4</v>
      </c>
      <c r="BZ28">
        <v>14</v>
      </c>
      <c r="CA28">
        <v>0</v>
      </c>
      <c r="CB28">
        <v>39</v>
      </c>
      <c r="CC28">
        <v>0</v>
      </c>
      <c r="CD28">
        <v>22</v>
      </c>
      <c r="CE28">
        <v>0</v>
      </c>
      <c r="CF28">
        <v>87</v>
      </c>
      <c r="CG28">
        <v>4</v>
      </c>
      <c r="CH28">
        <v>408</v>
      </c>
      <c r="CI28">
        <v>3</v>
      </c>
      <c r="CJ28">
        <v>94</v>
      </c>
      <c r="CK28">
        <v>5</v>
      </c>
      <c r="CL28">
        <v>170</v>
      </c>
      <c r="CM28">
        <v>2</v>
      </c>
      <c r="CN28">
        <v>81</v>
      </c>
      <c r="CO28">
        <v>1</v>
      </c>
    </row>
    <row r="29" spans="1:93" x14ac:dyDescent="0.25">
      <c r="A29" s="1">
        <v>43918</v>
      </c>
      <c r="B29">
        <v>3087</v>
      </c>
      <c r="C29">
        <v>288</v>
      </c>
      <c r="D29">
        <v>8244</v>
      </c>
      <c r="E29">
        <v>769</v>
      </c>
      <c r="F29">
        <v>5959</v>
      </c>
      <c r="G29">
        <v>971</v>
      </c>
      <c r="H29">
        <v>196</v>
      </c>
      <c r="I29">
        <v>2</v>
      </c>
      <c r="J29">
        <v>502</v>
      </c>
      <c r="K29">
        <v>15</v>
      </c>
      <c r="L29">
        <v>302</v>
      </c>
      <c r="M29">
        <v>3</v>
      </c>
      <c r="N29">
        <v>18695</v>
      </c>
      <c r="O29">
        <v>411</v>
      </c>
      <c r="P29">
        <v>243</v>
      </c>
      <c r="Q29">
        <v>0</v>
      </c>
      <c r="R29">
        <v>369</v>
      </c>
      <c r="S29">
        <v>2</v>
      </c>
      <c r="T29">
        <v>149</v>
      </c>
      <c r="U29">
        <v>2</v>
      </c>
      <c r="V29">
        <v>657</v>
      </c>
      <c r="W29">
        <v>14</v>
      </c>
      <c r="X29">
        <v>12</v>
      </c>
      <c r="Y29">
        <v>0</v>
      </c>
      <c r="Z29">
        <v>146</v>
      </c>
      <c r="AA29">
        <v>5</v>
      </c>
      <c r="AB29">
        <v>286</v>
      </c>
      <c r="AC29">
        <v>32</v>
      </c>
      <c r="AD29">
        <v>223</v>
      </c>
      <c r="AE29">
        <v>4</v>
      </c>
      <c r="AF29">
        <v>169</v>
      </c>
      <c r="AG29">
        <v>11</v>
      </c>
      <c r="AH29">
        <v>212</v>
      </c>
      <c r="AI29">
        <v>0</v>
      </c>
      <c r="AJ29">
        <v>153</v>
      </c>
      <c r="AK29">
        <v>9</v>
      </c>
      <c r="AL29">
        <v>135</v>
      </c>
      <c r="AM29">
        <v>3</v>
      </c>
      <c r="AN29">
        <v>1172</v>
      </c>
      <c r="AO29">
        <v>112</v>
      </c>
      <c r="AP29">
        <v>6294</v>
      </c>
      <c r="AQ29">
        <v>72</v>
      </c>
      <c r="AR29">
        <v>2069</v>
      </c>
      <c r="AS29">
        <v>17</v>
      </c>
      <c r="AT29">
        <v>2926</v>
      </c>
      <c r="AU29">
        <v>144</v>
      </c>
      <c r="AV29">
        <v>0</v>
      </c>
      <c r="AW29">
        <v>0</v>
      </c>
      <c r="AX29">
        <v>39</v>
      </c>
      <c r="AY29">
        <v>3</v>
      </c>
      <c r="AZ29">
        <v>724</v>
      </c>
      <c r="BA29">
        <v>16</v>
      </c>
      <c r="BB29">
        <v>3809</v>
      </c>
      <c r="BC29">
        <v>299</v>
      </c>
      <c r="BD29">
        <v>55</v>
      </c>
      <c r="BE29">
        <v>2</v>
      </c>
      <c r="BF29">
        <v>96</v>
      </c>
      <c r="BG29">
        <v>9</v>
      </c>
      <c r="BH29">
        <v>16</v>
      </c>
      <c r="BI29">
        <v>0</v>
      </c>
      <c r="BJ29">
        <v>37</v>
      </c>
      <c r="BK29">
        <v>0</v>
      </c>
      <c r="BL29">
        <v>112</v>
      </c>
      <c r="BM29">
        <v>5</v>
      </c>
      <c r="BN29">
        <v>1520</v>
      </c>
      <c r="BO29">
        <v>128</v>
      </c>
      <c r="BP29">
        <v>92</v>
      </c>
      <c r="BQ29">
        <v>0</v>
      </c>
      <c r="BR29">
        <v>91</v>
      </c>
      <c r="BS29">
        <v>1</v>
      </c>
      <c r="BT29">
        <v>152</v>
      </c>
      <c r="BU29">
        <v>6</v>
      </c>
      <c r="BV29">
        <v>425</v>
      </c>
      <c r="BW29">
        <v>2</v>
      </c>
      <c r="BX29">
        <v>74</v>
      </c>
      <c r="BY29">
        <v>2</v>
      </c>
      <c r="BZ29">
        <v>16</v>
      </c>
      <c r="CA29">
        <v>2</v>
      </c>
      <c r="CB29">
        <v>43</v>
      </c>
      <c r="CC29">
        <v>1</v>
      </c>
      <c r="CD29">
        <v>13</v>
      </c>
      <c r="CE29">
        <v>0</v>
      </c>
      <c r="CF29">
        <v>101</v>
      </c>
      <c r="CG29">
        <v>5</v>
      </c>
      <c r="CH29">
        <v>217</v>
      </c>
      <c r="CI29">
        <v>0</v>
      </c>
      <c r="CJ29">
        <v>119</v>
      </c>
      <c r="CK29">
        <v>3</v>
      </c>
      <c r="CL29">
        <v>168</v>
      </c>
      <c r="CM29">
        <v>0</v>
      </c>
      <c r="CN29">
        <v>73</v>
      </c>
      <c r="CO29">
        <v>3</v>
      </c>
    </row>
    <row r="30" spans="1:93" x14ac:dyDescent="0.25">
      <c r="A30" s="1">
        <v>43919</v>
      </c>
      <c r="B30">
        <v>3197</v>
      </c>
      <c r="C30">
        <v>292</v>
      </c>
      <c r="D30">
        <v>6424</v>
      </c>
      <c r="E30">
        <v>832</v>
      </c>
      <c r="F30">
        <v>5974</v>
      </c>
      <c r="G30">
        <v>887</v>
      </c>
      <c r="H30">
        <v>228</v>
      </c>
      <c r="I30">
        <v>1</v>
      </c>
      <c r="J30">
        <v>487</v>
      </c>
      <c r="K30">
        <v>22</v>
      </c>
      <c r="L30">
        <v>294</v>
      </c>
      <c r="M30">
        <v>14</v>
      </c>
      <c r="N30">
        <v>19979</v>
      </c>
      <c r="O30">
        <v>484</v>
      </c>
      <c r="P30">
        <v>17</v>
      </c>
      <c r="Q30">
        <v>0</v>
      </c>
      <c r="R30">
        <v>584</v>
      </c>
      <c r="S30">
        <v>2</v>
      </c>
      <c r="T30">
        <v>106</v>
      </c>
      <c r="U30">
        <v>6</v>
      </c>
      <c r="V30">
        <v>711</v>
      </c>
      <c r="W30">
        <v>7</v>
      </c>
      <c r="X30">
        <v>0</v>
      </c>
      <c r="Y30">
        <v>0</v>
      </c>
      <c r="Z30">
        <v>105</v>
      </c>
      <c r="AA30">
        <v>8</v>
      </c>
      <c r="AB30">
        <v>365</v>
      </c>
      <c r="AC30">
        <v>35</v>
      </c>
      <c r="AD30">
        <v>171</v>
      </c>
      <c r="AE30">
        <v>4</v>
      </c>
      <c r="AF30">
        <v>155</v>
      </c>
      <c r="AG30">
        <v>13</v>
      </c>
      <c r="AH30">
        <v>431</v>
      </c>
      <c r="AI30">
        <v>1</v>
      </c>
      <c r="AJ30">
        <v>109</v>
      </c>
      <c r="AK30">
        <v>15</v>
      </c>
      <c r="AL30">
        <v>194</v>
      </c>
      <c r="AM30">
        <v>3</v>
      </c>
      <c r="AN30">
        <v>1159</v>
      </c>
      <c r="AO30">
        <v>93</v>
      </c>
      <c r="AP30">
        <v>3965</v>
      </c>
      <c r="AQ30">
        <v>64</v>
      </c>
      <c r="AR30">
        <v>1704</v>
      </c>
      <c r="AS30">
        <v>16</v>
      </c>
      <c r="AT30">
        <v>3076</v>
      </c>
      <c r="AU30">
        <v>139</v>
      </c>
      <c r="AV30">
        <v>211</v>
      </c>
      <c r="AW30">
        <v>2</v>
      </c>
      <c r="AX30">
        <v>41</v>
      </c>
      <c r="AY30">
        <v>6</v>
      </c>
      <c r="AZ30">
        <v>902</v>
      </c>
      <c r="BA30">
        <v>24</v>
      </c>
      <c r="BB30">
        <v>4611</v>
      </c>
      <c r="BC30">
        <v>319</v>
      </c>
      <c r="BD30">
        <v>36</v>
      </c>
      <c r="BE30">
        <v>5</v>
      </c>
      <c r="BF30">
        <v>272</v>
      </c>
      <c r="BG30">
        <v>14</v>
      </c>
      <c r="BH30">
        <v>16</v>
      </c>
      <c r="BI30">
        <v>0</v>
      </c>
      <c r="BJ30">
        <v>65</v>
      </c>
      <c r="BK30">
        <v>0</v>
      </c>
      <c r="BL30">
        <v>115</v>
      </c>
      <c r="BM30">
        <v>3</v>
      </c>
      <c r="BN30">
        <v>845</v>
      </c>
      <c r="BO30">
        <v>141</v>
      </c>
      <c r="BP30">
        <v>99</v>
      </c>
      <c r="BQ30">
        <v>1</v>
      </c>
      <c r="BR30">
        <v>71</v>
      </c>
      <c r="BS30">
        <v>2</v>
      </c>
      <c r="BT30">
        <v>226</v>
      </c>
      <c r="BU30">
        <v>3</v>
      </c>
      <c r="BV30">
        <v>264</v>
      </c>
      <c r="BW30">
        <v>4</v>
      </c>
      <c r="BX30">
        <v>95</v>
      </c>
      <c r="BY30">
        <v>4</v>
      </c>
      <c r="BZ30">
        <v>17</v>
      </c>
      <c r="CA30">
        <v>0</v>
      </c>
      <c r="CB30">
        <v>65</v>
      </c>
      <c r="CC30">
        <v>2</v>
      </c>
      <c r="CD30">
        <v>7</v>
      </c>
      <c r="CE30">
        <v>0</v>
      </c>
      <c r="CF30">
        <v>55</v>
      </c>
      <c r="CG30">
        <v>2</v>
      </c>
      <c r="CH30">
        <v>384</v>
      </c>
      <c r="CI30">
        <v>2</v>
      </c>
      <c r="CJ30">
        <v>113</v>
      </c>
      <c r="CK30">
        <v>5</v>
      </c>
      <c r="CL30">
        <v>249</v>
      </c>
      <c r="CM30">
        <v>2</v>
      </c>
      <c r="CN30">
        <v>202</v>
      </c>
      <c r="CO30">
        <v>4</v>
      </c>
    </row>
    <row r="31" spans="1:93" x14ac:dyDescent="0.25">
      <c r="A31" s="1">
        <v>43920</v>
      </c>
      <c r="B31">
        <v>2822</v>
      </c>
      <c r="C31">
        <v>212</v>
      </c>
      <c r="D31">
        <v>5813</v>
      </c>
      <c r="E31">
        <v>838</v>
      </c>
      <c r="F31">
        <v>5217</v>
      </c>
      <c r="G31">
        <v>758</v>
      </c>
      <c r="H31">
        <v>270</v>
      </c>
      <c r="I31">
        <v>3</v>
      </c>
      <c r="J31">
        <v>352</v>
      </c>
      <c r="K31">
        <v>22</v>
      </c>
      <c r="L31">
        <v>200</v>
      </c>
      <c r="M31">
        <v>10</v>
      </c>
      <c r="N31">
        <v>18360</v>
      </c>
      <c r="O31">
        <v>318</v>
      </c>
      <c r="P31">
        <v>93</v>
      </c>
      <c r="Q31">
        <v>0</v>
      </c>
      <c r="R31">
        <v>628</v>
      </c>
      <c r="S31">
        <v>3</v>
      </c>
      <c r="T31">
        <v>92</v>
      </c>
      <c r="U31">
        <v>4</v>
      </c>
      <c r="V31">
        <v>869</v>
      </c>
      <c r="W31">
        <v>1</v>
      </c>
      <c r="X31">
        <v>0</v>
      </c>
      <c r="Y31">
        <v>0</v>
      </c>
      <c r="Z31">
        <v>78</v>
      </c>
      <c r="AA31">
        <v>6</v>
      </c>
      <c r="AB31">
        <v>300</v>
      </c>
      <c r="AC31">
        <v>38</v>
      </c>
      <c r="AD31">
        <v>146</v>
      </c>
      <c r="AE31">
        <v>4</v>
      </c>
      <c r="AF31">
        <v>194</v>
      </c>
      <c r="AG31">
        <v>7</v>
      </c>
      <c r="AH31">
        <v>284</v>
      </c>
      <c r="AI31">
        <v>2</v>
      </c>
      <c r="AJ31">
        <v>130</v>
      </c>
      <c r="AK31">
        <v>12</v>
      </c>
      <c r="AL31">
        <v>173</v>
      </c>
      <c r="AM31">
        <v>2</v>
      </c>
      <c r="AN31">
        <v>1104</v>
      </c>
      <c r="AO31">
        <v>132</v>
      </c>
      <c r="AP31">
        <v>4751</v>
      </c>
      <c r="AQ31">
        <v>66</v>
      </c>
      <c r="AR31">
        <v>1815</v>
      </c>
      <c r="AS31">
        <v>23</v>
      </c>
      <c r="AT31">
        <v>2901</v>
      </c>
      <c r="AU31">
        <v>123</v>
      </c>
      <c r="AV31">
        <v>118</v>
      </c>
      <c r="AW31">
        <v>2</v>
      </c>
      <c r="AX31">
        <v>40</v>
      </c>
      <c r="AY31">
        <v>6</v>
      </c>
      <c r="AZ31">
        <v>792</v>
      </c>
      <c r="BA31">
        <v>19</v>
      </c>
      <c r="BB31">
        <v>2599</v>
      </c>
      <c r="BC31">
        <v>292</v>
      </c>
      <c r="BD31">
        <v>181</v>
      </c>
      <c r="BE31">
        <v>2</v>
      </c>
      <c r="BF31">
        <v>343</v>
      </c>
      <c r="BG31">
        <v>3</v>
      </c>
      <c r="BH31">
        <v>0</v>
      </c>
      <c r="BI31">
        <v>0</v>
      </c>
      <c r="BJ31">
        <v>39</v>
      </c>
      <c r="BK31">
        <v>2</v>
      </c>
      <c r="BL31">
        <v>88</v>
      </c>
      <c r="BM31">
        <v>7</v>
      </c>
      <c r="BN31">
        <v>684</v>
      </c>
      <c r="BO31">
        <v>149</v>
      </c>
      <c r="BP31">
        <v>26</v>
      </c>
      <c r="BQ31">
        <v>4</v>
      </c>
      <c r="BR31">
        <v>56</v>
      </c>
      <c r="BS31">
        <v>1</v>
      </c>
      <c r="BT31">
        <v>119</v>
      </c>
      <c r="BU31">
        <v>3</v>
      </c>
      <c r="BV31">
        <v>257</v>
      </c>
      <c r="BW31">
        <v>2</v>
      </c>
      <c r="BX31">
        <v>95</v>
      </c>
      <c r="BY31">
        <v>6</v>
      </c>
      <c r="BZ31">
        <v>35</v>
      </c>
      <c r="CA31">
        <v>1</v>
      </c>
      <c r="CB31">
        <v>39</v>
      </c>
      <c r="CC31">
        <v>2</v>
      </c>
      <c r="CD31">
        <v>15</v>
      </c>
      <c r="CE31">
        <v>3</v>
      </c>
      <c r="CF31">
        <v>75</v>
      </c>
      <c r="CG31">
        <v>1</v>
      </c>
      <c r="CH31">
        <v>166</v>
      </c>
      <c r="CI31">
        <v>5</v>
      </c>
      <c r="CJ31">
        <v>98</v>
      </c>
      <c r="CK31">
        <v>2</v>
      </c>
      <c r="CL31">
        <v>224</v>
      </c>
      <c r="CM31">
        <v>4</v>
      </c>
      <c r="CN31">
        <v>82</v>
      </c>
      <c r="CO31">
        <v>3</v>
      </c>
    </row>
    <row r="32" spans="1:93" x14ac:dyDescent="0.25">
      <c r="A32" s="1">
        <v>43921</v>
      </c>
      <c r="B32">
        <v>2858</v>
      </c>
      <c r="C32">
        <v>374</v>
      </c>
      <c r="D32">
        <v>8145</v>
      </c>
      <c r="E32">
        <v>812</v>
      </c>
      <c r="F32">
        <v>4050</v>
      </c>
      <c r="G32">
        <v>810</v>
      </c>
      <c r="H32">
        <v>302</v>
      </c>
      <c r="I32">
        <v>2</v>
      </c>
      <c r="J32">
        <v>323</v>
      </c>
      <c r="K32">
        <v>23</v>
      </c>
      <c r="L32">
        <v>295</v>
      </c>
      <c r="M32">
        <v>8</v>
      </c>
      <c r="N32">
        <v>21595</v>
      </c>
      <c r="O32">
        <v>661</v>
      </c>
      <c r="P32">
        <v>46</v>
      </c>
      <c r="Q32">
        <v>1</v>
      </c>
      <c r="R32">
        <v>226</v>
      </c>
      <c r="S32">
        <v>2</v>
      </c>
      <c r="T32">
        <v>180</v>
      </c>
      <c r="U32">
        <v>3</v>
      </c>
      <c r="V32">
        <v>1169</v>
      </c>
      <c r="W32">
        <v>28</v>
      </c>
      <c r="X32">
        <v>16</v>
      </c>
      <c r="Y32">
        <v>2</v>
      </c>
      <c r="Z32">
        <v>125</v>
      </c>
      <c r="AA32">
        <v>5</v>
      </c>
      <c r="AB32">
        <v>280</v>
      </c>
      <c r="AC32">
        <v>45</v>
      </c>
      <c r="AD32">
        <v>326</v>
      </c>
      <c r="AE32">
        <v>8</v>
      </c>
      <c r="AF32">
        <v>182</v>
      </c>
      <c r="AG32">
        <v>5</v>
      </c>
      <c r="AH32">
        <v>464</v>
      </c>
      <c r="AI32">
        <v>3</v>
      </c>
      <c r="AJ32">
        <v>129</v>
      </c>
      <c r="AK32">
        <v>8</v>
      </c>
      <c r="AL32">
        <v>87</v>
      </c>
      <c r="AM32">
        <v>2</v>
      </c>
      <c r="AN32">
        <v>884</v>
      </c>
      <c r="AO32">
        <v>93</v>
      </c>
      <c r="AP32">
        <v>4615</v>
      </c>
      <c r="AQ32">
        <v>128</v>
      </c>
      <c r="AR32">
        <v>1610</v>
      </c>
      <c r="AS32">
        <v>37</v>
      </c>
      <c r="AT32">
        <v>3186</v>
      </c>
      <c r="AU32">
        <v>117</v>
      </c>
      <c r="AV32">
        <v>99</v>
      </c>
      <c r="AW32">
        <v>5</v>
      </c>
      <c r="AX32">
        <v>33</v>
      </c>
      <c r="AY32">
        <v>4</v>
      </c>
      <c r="AZ32">
        <v>446</v>
      </c>
      <c r="BA32">
        <v>21</v>
      </c>
      <c r="BB32">
        <v>4376</v>
      </c>
      <c r="BC32">
        <v>418</v>
      </c>
      <c r="BD32">
        <v>98</v>
      </c>
      <c r="BE32">
        <v>6</v>
      </c>
      <c r="BF32">
        <v>666</v>
      </c>
      <c r="BG32">
        <v>17</v>
      </c>
      <c r="BH32">
        <v>34</v>
      </c>
      <c r="BI32">
        <v>1</v>
      </c>
      <c r="BJ32">
        <v>36</v>
      </c>
      <c r="BK32">
        <v>0</v>
      </c>
      <c r="BL32">
        <v>86</v>
      </c>
      <c r="BM32">
        <v>2</v>
      </c>
      <c r="BN32">
        <v>1739</v>
      </c>
      <c r="BO32">
        <v>170</v>
      </c>
      <c r="BP32">
        <v>224</v>
      </c>
      <c r="BQ32">
        <v>0</v>
      </c>
      <c r="BR32">
        <v>77</v>
      </c>
      <c r="BS32">
        <v>0</v>
      </c>
      <c r="BT32">
        <v>38</v>
      </c>
      <c r="BU32">
        <v>1</v>
      </c>
      <c r="BV32">
        <v>124</v>
      </c>
      <c r="BW32">
        <v>4</v>
      </c>
      <c r="BX32">
        <v>56</v>
      </c>
      <c r="BY32">
        <v>5</v>
      </c>
      <c r="BZ32">
        <v>16</v>
      </c>
      <c r="CA32">
        <v>1</v>
      </c>
      <c r="CB32">
        <v>45</v>
      </c>
      <c r="CC32">
        <v>1</v>
      </c>
      <c r="CD32">
        <v>11</v>
      </c>
      <c r="CE32">
        <v>3</v>
      </c>
      <c r="CF32">
        <v>146</v>
      </c>
      <c r="CG32">
        <v>4</v>
      </c>
      <c r="CH32">
        <v>173</v>
      </c>
      <c r="CI32">
        <v>8</v>
      </c>
      <c r="CJ32">
        <v>84</v>
      </c>
      <c r="CK32">
        <v>3</v>
      </c>
      <c r="CL32">
        <v>193</v>
      </c>
      <c r="CM32">
        <v>9</v>
      </c>
      <c r="CN32">
        <v>44</v>
      </c>
      <c r="CO32">
        <v>3</v>
      </c>
    </row>
    <row r="33" spans="1:93" x14ac:dyDescent="0.25">
      <c r="A33" s="1">
        <v>43922</v>
      </c>
      <c r="B33">
        <v>4273</v>
      </c>
      <c r="C33">
        <v>403</v>
      </c>
      <c r="D33">
        <v>7413</v>
      </c>
      <c r="E33">
        <v>849</v>
      </c>
      <c r="F33">
        <v>4053</v>
      </c>
      <c r="G33">
        <v>839</v>
      </c>
      <c r="H33">
        <v>501</v>
      </c>
      <c r="I33">
        <v>7</v>
      </c>
      <c r="J33">
        <v>1138</v>
      </c>
      <c r="K33">
        <v>42</v>
      </c>
      <c r="L33">
        <v>325</v>
      </c>
      <c r="M33">
        <v>17</v>
      </c>
      <c r="N33">
        <v>24998</v>
      </c>
      <c r="O33">
        <v>909</v>
      </c>
      <c r="P33">
        <v>27</v>
      </c>
      <c r="Q33">
        <v>2</v>
      </c>
      <c r="R33">
        <v>443</v>
      </c>
      <c r="S33">
        <v>3</v>
      </c>
      <c r="T33">
        <v>146</v>
      </c>
      <c r="U33">
        <v>3</v>
      </c>
      <c r="V33">
        <v>1112</v>
      </c>
      <c r="W33">
        <v>7</v>
      </c>
      <c r="X33">
        <v>0</v>
      </c>
      <c r="Y33">
        <v>0</v>
      </c>
      <c r="Z33">
        <v>0</v>
      </c>
      <c r="AA33">
        <v>0</v>
      </c>
      <c r="AB33">
        <v>416</v>
      </c>
      <c r="AC33">
        <v>48</v>
      </c>
      <c r="AD33">
        <v>286</v>
      </c>
      <c r="AE33">
        <v>1</v>
      </c>
      <c r="AF33">
        <v>283</v>
      </c>
      <c r="AG33">
        <v>13</v>
      </c>
      <c r="AH33">
        <v>150</v>
      </c>
      <c r="AI33">
        <v>1</v>
      </c>
      <c r="AJ33">
        <v>114</v>
      </c>
      <c r="AK33">
        <v>14</v>
      </c>
      <c r="AL33">
        <v>0</v>
      </c>
      <c r="AM33">
        <v>0</v>
      </c>
      <c r="AN33">
        <v>845</v>
      </c>
      <c r="AO33">
        <v>175</v>
      </c>
      <c r="AP33">
        <v>5453</v>
      </c>
      <c r="AQ33">
        <v>149</v>
      </c>
      <c r="AR33">
        <v>2704</v>
      </c>
      <c r="AS33">
        <v>46</v>
      </c>
      <c r="AT33">
        <v>3111</v>
      </c>
      <c r="AU33">
        <v>141</v>
      </c>
      <c r="AV33">
        <v>414</v>
      </c>
      <c r="AW33">
        <v>8</v>
      </c>
      <c r="AX33">
        <v>47</v>
      </c>
      <c r="AY33">
        <v>1</v>
      </c>
      <c r="AZ33">
        <v>1035</v>
      </c>
      <c r="BA33">
        <v>20</v>
      </c>
      <c r="BB33">
        <v>7578</v>
      </c>
      <c r="BC33">
        <v>499</v>
      </c>
      <c r="BD33">
        <v>115</v>
      </c>
      <c r="BE33">
        <v>6</v>
      </c>
      <c r="BF33">
        <v>0</v>
      </c>
      <c r="BG33">
        <v>0</v>
      </c>
      <c r="BH33">
        <v>0</v>
      </c>
      <c r="BI33">
        <v>0</v>
      </c>
      <c r="BJ33">
        <v>30</v>
      </c>
      <c r="BK33">
        <v>1</v>
      </c>
      <c r="BL33">
        <v>106</v>
      </c>
      <c r="BM33">
        <v>4</v>
      </c>
      <c r="BN33">
        <v>1682</v>
      </c>
      <c r="BO33">
        <v>208</v>
      </c>
      <c r="BP33">
        <v>110</v>
      </c>
      <c r="BQ33">
        <v>2</v>
      </c>
      <c r="BR33">
        <v>77</v>
      </c>
      <c r="BS33">
        <v>0</v>
      </c>
      <c r="BT33">
        <v>190</v>
      </c>
      <c r="BU33">
        <v>1</v>
      </c>
      <c r="BV33">
        <v>221</v>
      </c>
      <c r="BW33">
        <v>2</v>
      </c>
      <c r="BX33">
        <v>102</v>
      </c>
      <c r="BY33">
        <v>6</v>
      </c>
      <c r="BZ33">
        <v>32</v>
      </c>
      <c r="CA33">
        <v>1</v>
      </c>
      <c r="CB33">
        <v>33</v>
      </c>
      <c r="CC33">
        <v>4</v>
      </c>
      <c r="CD33">
        <v>8</v>
      </c>
      <c r="CE33">
        <v>1</v>
      </c>
      <c r="CF33">
        <v>0</v>
      </c>
      <c r="CG33">
        <v>0</v>
      </c>
      <c r="CH33">
        <v>306</v>
      </c>
      <c r="CI33">
        <v>7</v>
      </c>
      <c r="CJ33">
        <v>54</v>
      </c>
      <c r="CK33">
        <v>1</v>
      </c>
      <c r="CL33">
        <v>256</v>
      </c>
      <c r="CM33">
        <v>2</v>
      </c>
      <c r="CN33">
        <v>115</v>
      </c>
      <c r="CO33">
        <v>7</v>
      </c>
    </row>
    <row r="34" spans="1:93" x14ac:dyDescent="0.25">
      <c r="A34" s="1">
        <v>43923</v>
      </c>
      <c r="B34">
        <v>4514</v>
      </c>
      <c r="C34">
        <v>672</v>
      </c>
      <c r="D34">
        <v>7583</v>
      </c>
      <c r="E34">
        <v>864</v>
      </c>
      <c r="F34">
        <v>4782</v>
      </c>
      <c r="G34">
        <v>727</v>
      </c>
      <c r="H34">
        <v>440</v>
      </c>
      <c r="I34">
        <v>7</v>
      </c>
      <c r="J34">
        <v>1119</v>
      </c>
      <c r="K34">
        <v>40</v>
      </c>
      <c r="L34">
        <v>212</v>
      </c>
      <c r="M34">
        <v>14</v>
      </c>
      <c r="N34">
        <v>27103</v>
      </c>
      <c r="O34">
        <v>1059</v>
      </c>
      <c r="P34">
        <v>27</v>
      </c>
      <c r="Q34">
        <v>0</v>
      </c>
      <c r="R34">
        <v>675</v>
      </c>
      <c r="S34">
        <v>1</v>
      </c>
      <c r="T34">
        <v>568</v>
      </c>
      <c r="U34">
        <v>15</v>
      </c>
      <c r="V34">
        <v>1059</v>
      </c>
      <c r="W34">
        <v>13</v>
      </c>
      <c r="X34">
        <v>8</v>
      </c>
      <c r="Y34">
        <v>0</v>
      </c>
      <c r="Z34">
        <v>190</v>
      </c>
      <c r="AA34">
        <v>6</v>
      </c>
      <c r="AB34">
        <v>475</v>
      </c>
      <c r="AC34">
        <v>53</v>
      </c>
      <c r="AD34">
        <v>337</v>
      </c>
      <c r="AE34">
        <v>8</v>
      </c>
      <c r="AF34">
        <v>247</v>
      </c>
      <c r="AG34">
        <v>14</v>
      </c>
      <c r="AH34">
        <v>269</v>
      </c>
      <c r="AI34">
        <v>1</v>
      </c>
      <c r="AJ34">
        <v>149</v>
      </c>
      <c r="AK34">
        <v>21</v>
      </c>
      <c r="AL34">
        <v>225</v>
      </c>
      <c r="AM34">
        <v>1</v>
      </c>
      <c r="AN34">
        <v>1019</v>
      </c>
      <c r="AO34">
        <v>134</v>
      </c>
      <c r="AP34">
        <v>6156</v>
      </c>
      <c r="AQ34">
        <v>140</v>
      </c>
      <c r="AR34">
        <v>2148</v>
      </c>
      <c r="AS34">
        <v>63</v>
      </c>
      <c r="AT34">
        <v>2987</v>
      </c>
      <c r="AU34">
        <v>138</v>
      </c>
      <c r="AV34">
        <v>252</v>
      </c>
      <c r="AW34">
        <v>5</v>
      </c>
      <c r="AX34">
        <v>54</v>
      </c>
      <c r="AY34">
        <v>5</v>
      </c>
      <c r="AZ34">
        <v>808</v>
      </c>
      <c r="BA34">
        <v>27</v>
      </c>
      <c r="BB34">
        <v>4861</v>
      </c>
      <c r="BC34">
        <v>509</v>
      </c>
      <c r="BD34">
        <v>258</v>
      </c>
      <c r="BE34">
        <v>17</v>
      </c>
      <c r="BF34">
        <v>227</v>
      </c>
      <c r="BG34">
        <v>8</v>
      </c>
      <c r="BH34">
        <v>20</v>
      </c>
      <c r="BI34">
        <v>0</v>
      </c>
      <c r="BJ34">
        <v>34</v>
      </c>
      <c r="BK34">
        <v>1</v>
      </c>
      <c r="BL34">
        <v>136</v>
      </c>
      <c r="BM34">
        <v>2</v>
      </c>
      <c r="BN34">
        <v>1517</v>
      </c>
      <c r="BO34">
        <v>233</v>
      </c>
      <c r="BP34">
        <v>157</v>
      </c>
      <c r="BQ34">
        <v>6</v>
      </c>
      <c r="BR34">
        <v>96</v>
      </c>
      <c r="BS34">
        <v>0</v>
      </c>
      <c r="BT34">
        <v>141</v>
      </c>
      <c r="BU34">
        <v>6</v>
      </c>
      <c r="BV34">
        <v>218</v>
      </c>
      <c r="BW34">
        <v>4</v>
      </c>
      <c r="BX34">
        <v>61</v>
      </c>
      <c r="BY34">
        <v>1</v>
      </c>
      <c r="BZ34">
        <v>58</v>
      </c>
      <c r="CA34">
        <v>1</v>
      </c>
      <c r="CB34">
        <v>60</v>
      </c>
      <c r="CC34">
        <v>1</v>
      </c>
      <c r="CD34">
        <v>8</v>
      </c>
      <c r="CE34">
        <v>1</v>
      </c>
      <c r="CF34">
        <v>167</v>
      </c>
      <c r="CG34">
        <v>7</v>
      </c>
      <c r="CH34">
        <v>281</v>
      </c>
      <c r="CI34">
        <v>8</v>
      </c>
      <c r="CJ34">
        <v>100</v>
      </c>
      <c r="CK34">
        <v>6</v>
      </c>
      <c r="CL34">
        <v>243</v>
      </c>
      <c r="CM34">
        <v>10</v>
      </c>
      <c r="CN34">
        <v>160</v>
      </c>
      <c r="CO34">
        <v>0</v>
      </c>
    </row>
    <row r="35" spans="1:93" x14ac:dyDescent="0.25">
      <c r="A35" s="1">
        <v>43924</v>
      </c>
      <c r="B35">
        <v>4913</v>
      </c>
      <c r="C35">
        <v>657</v>
      </c>
      <c r="D35">
        <v>7272</v>
      </c>
      <c r="E35">
        <v>950</v>
      </c>
      <c r="F35">
        <v>4668</v>
      </c>
      <c r="G35">
        <v>760</v>
      </c>
      <c r="H35">
        <v>771</v>
      </c>
      <c r="I35">
        <v>6</v>
      </c>
      <c r="J35">
        <v>1074</v>
      </c>
      <c r="K35">
        <v>58</v>
      </c>
      <c r="L35">
        <v>402</v>
      </c>
      <c r="M35">
        <v>13</v>
      </c>
      <c r="N35">
        <v>28819</v>
      </c>
      <c r="O35">
        <v>915</v>
      </c>
      <c r="P35">
        <v>82</v>
      </c>
      <c r="Q35">
        <v>0</v>
      </c>
      <c r="R35">
        <v>661</v>
      </c>
      <c r="S35">
        <v>13</v>
      </c>
      <c r="T35">
        <v>336</v>
      </c>
      <c r="U35">
        <v>6</v>
      </c>
      <c r="V35">
        <v>1673</v>
      </c>
      <c r="W35">
        <v>29</v>
      </c>
      <c r="X35">
        <v>1</v>
      </c>
      <c r="Y35">
        <v>0</v>
      </c>
      <c r="Z35">
        <v>86</v>
      </c>
      <c r="AA35">
        <v>5</v>
      </c>
      <c r="AB35">
        <v>486</v>
      </c>
      <c r="AC35">
        <v>70</v>
      </c>
      <c r="AD35">
        <v>321</v>
      </c>
      <c r="AE35">
        <v>13</v>
      </c>
      <c r="AF35">
        <v>279</v>
      </c>
      <c r="AG35">
        <v>19</v>
      </c>
      <c r="AH35">
        <v>248</v>
      </c>
      <c r="AI35">
        <v>2</v>
      </c>
      <c r="AJ35">
        <v>113</v>
      </c>
      <c r="AK35">
        <v>13</v>
      </c>
      <c r="AL35">
        <v>439</v>
      </c>
      <c r="AM35">
        <v>6</v>
      </c>
      <c r="AN35">
        <v>1083</v>
      </c>
      <c r="AO35">
        <v>166</v>
      </c>
      <c r="AP35">
        <v>6174</v>
      </c>
      <c r="AQ35">
        <v>145</v>
      </c>
      <c r="AR35">
        <v>2456</v>
      </c>
      <c r="AS35">
        <v>79</v>
      </c>
      <c r="AT35">
        <v>2875</v>
      </c>
      <c r="AU35">
        <v>124</v>
      </c>
      <c r="AV35">
        <v>0</v>
      </c>
      <c r="AW35">
        <v>0</v>
      </c>
      <c r="AX35">
        <v>69</v>
      </c>
      <c r="AY35">
        <v>6</v>
      </c>
      <c r="AZ35">
        <v>783</v>
      </c>
      <c r="BA35">
        <v>22</v>
      </c>
      <c r="BB35">
        <v>2116</v>
      </c>
      <c r="BC35">
        <v>471</v>
      </c>
      <c r="BD35">
        <v>91</v>
      </c>
      <c r="BE35">
        <v>8</v>
      </c>
      <c r="BF35">
        <v>322</v>
      </c>
      <c r="BG35">
        <v>11</v>
      </c>
      <c r="BH35">
        <v>23</v>
      </c>
      <c r="BI35">
        <v>0</v>
      </c>
      <c r="BJ35">
        <v>79</v>
      </c>
      <c r="BK35">
        <v>6</v>
      </c>
      <c r="BL35">
        <v>158</v>
      </c>
      <c r="BM35">
        <v>5</v>
      </c>
      <c r="BN35">
        <v>1478</v>
      </c>
      <c r="BO35">
        <v>219</v>
      </c>
      <c r="BP35">
        <v>165</v>
      </c>
      <c r="BQ35">
        <v>5</v>
      </c>
      <c r="BR35">
        <v>48</v>
      </c>
      <c r="BS35">
        <v>1</v>
      </c>
      <c r="BT35">
        <v>168</v>
      </c>
      <c r="BU35">
        <v>1</v>
      </c>
      <c r="BV35">
        <v>270</v>
      </c>
      <c r="BW35">
        <v>10</v>
      </c>
      <c r="BX35">
        <v>139</v>
      </c>
      <c r="BY35">
        <v>3</v>
      </c>
      <c r="BZ35">
        <v>36</v>
      </c>
      <c r="CA35">
        <v>0</v>
      </c>
      <c r="CB35">
        <v>38</v>
      </c>
      <c r="CC35">
        <v>5</v>
      </c>
      <c r="CD35">
        <v>9</v>
      </c>
      <c r="CE35">
        <v>1</v>
      </c>
      <c r="CF35">
        <v>0</v>
      </c>
      <c r="CG35">
        <v>3</v>
      </c>
      <c r="CH35">
        <v>269</v>
      </c>
      <c r="CI35">
        <v>5</v>
      </c>
      <c r="CJ35">
        <v>70</v>
      </c>
      <c r="CK35">
        <v>10</v>
      </c>
      <c r="CL35">
        <v>392</v>
      </c>
      <c r="CM35">
        <v>14</v>
      </c>
      <c r="CN35">
        <v>111</v>
      </c>
      <c r="CO35">
        <v>8</v>
      </c>
    </row>
    <row r="36" spans="1:93" x14ac:dyDescent="0.25">
      <c r="A36" s="1">
        <v>43925</v>
      </c>
      <c r="B36">
        <v>4868</v>
      </c>
      <c r="C36">
        <v>736</v>
      </c>
      <c r="D36">
        <v>6663</v>
      </c>
      <c r="E36">
        <v>932</v>
      </c>
      <c r="F36">
        <v>4585</v>
      </c>
      <c r="G36">
        <v>764</v>
      </c>
      <c r="H36">
        <v>601</v>
      </c>
      <c r="I36">
        <v>4</v>
      </c>
      <c r="J36">
        <v>1146</v>
      </c>
      <c r="K36">
        <v>60</v>
      </c>
      <c r="L36">
        <v>424</v>
      </c>
      <c r="M36">
        <v>22</v>
      </c>
      <c r="N36">
        <v>32425</v>
      </c>
      <c r="O36">
        <v>1104</v>
      </c>
      <c r="P36">
        <v>43</v>
      </c>
      <c r="Q36">
        <v>2</v>
      </c>
      <c r="R36">
        <v>1176</v>
      </c>
      <c r="S36">
        <v>5</v>
      </c>
      <c r="T36">
        <v>601</v>
      </c>
      <c r="U36">
        <v>12</v>
      </c>
      <c r="V36">
        <v>1251</v>
      </c>
      <c r="W36">
        <v>49</v>
      </c>
      <c r="X36">
        <v>0</v>
      </c>
      <c r="Y36">
        <v>0</v>
      </c>
      <c r="Z36">
        <v>94</v>
      </c>
      <c r="AA36">
        <v>3</v>
      </c>
      <c r="AB36">
        <v>554</v>
      </c>
      <c r="AC36">
        <v>80</v>
      </c>
      <c r="AD36">
        <v>347</v>
      </c>
      <c r="AE36">
        <v>10</v>
      </c>
      <c r="AF36">
        <v>371</v>
      </c>
      <c r="AG36">
        <v>16</v>
      </c>
      <c r="AH36">
        <v>324</v>
      </c>
      <c r="AI36">
        <v>7</v>
      </c>
      <c r="AJ36">
        <v>196</v>
      </c>
      <c r="AK36">
        <v>11</v>
      </c>
      <c r="AL36">
        <v>318</v>
      </c>
      <c r="AM36">
        <v>6</v>
      </c>
      <c r="AN36">
        <v>1026</v>
      </c>
      <c r="AO36">
        <v>148</v>
      </c>
      <c r="AP36">
        <v>6082</v>
      </c>
      <c r="AQ36">
        <v>141</v>
      </c>
      <c r="AR36">
        <v>2786</v>
      </c>
      <c r="AS36">
        <v>69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852</v>
      </c>
      <c r="BA36">
        <v>37</v>
      </c>
      <c r="BB36">
        <v>5233</v>
      </c>
      <c r="BC36">
        <v>2004</v>
      </c>
      <c r="BD36">
        <v>181</v>
      </c>
      <c r="BE36">
        <v>6</v>
      </c>
      <c r="BF36">
        <v>385</v>
      </c>
      <c r="BG36">
        <v>29</v>
      </c>
      <c r="BH36">
        <v>16</v>
      </c>
      <c r="BI36">
        <v>0</v>
      </c>
      <c r="BJ36">
        <v>103</v>
      </c>
      <c r="BK36">
        <v>1</v>
      </c>
      <c r="BL36">
        <v>198</v>
      </c>
      <c r="BM36">
        <v>4</v>
      </c>
      <c r="BN36">
        <v>1694</v>
      </c>
      <c r="BO36">
        <v>236</v>
      </c>
      <c r="BP36">
        <v>0</v>
      </c>
      <c r="BQ36">
        <v>0</v>
      </c>
      <c r="BR36">
        <v>68</v>
      </c>
      <c r="BS36">
        <v>1</v>
      </c>
      <c r="BT36">
        <v>125</v>
      </c>
      <c r="BU36">
        <v>1</v>
      </c>
      <c r="BV36">
        <v>273</v>
      </c>
      <c r="BW36">
        <v>2</v>
      </c>
      <c r="BX36">
        <v>99</v>
      </c>
      <c r="BY36">
        <v>6</v>
      </c>
      <c r="BZ36">
        <v>40</v>
      </c>
      <c r="CA36">
        <v>0</v>
      </c>
      <c r="CB36">
        <v>55</v>
      </c>
      <c r="CC36">
        <v>6</v>
      </c>
      <c r="CD36">
        <v>7</v>
      </c>
      <c r="CE36">
        <v>1</v>
      </c>
      <c r="CF36">
        <v>132</v>
      </c>
      <c r="CG36">
        <v>3</v>
      </c>
      <c r="CH36">
        <v>332</v>
      </c>
      <c r="CI36">
        <v>9</v>
      </c>
      <c r="CJ36">
        <v>62</v>
      </c>
      <c r="CK36">
        <v>4</v>
      </c>
      <c r="CL36">
        <v>437</v>
      </c>
      <c r="CM36">
        <v>14</v>
      </c>
      <c r="CN36">
        <v>305</v>
      </c>
      <c r="CO36">
        <v>8</v>
      </c>
    </row>
    <row r="37" spans="1:93" x14ac:dyDescent="0.25">
      <c r="A37" s="1">
        <v>43926</v>
      </c>
      <c r="B37">
        <v>4911</v>
      </c>
      <c r="C37">
        <v>756</v>
      </c>
      <c r="D37">
        <v>5533</v>
      </c>
      <c r="E37">
        <v>809</v>
      </c>
      <c r="F37">
        <v>4805</v>
      </c>
      <c r="G37">
        <v>681</v>
      </c>
      <c r="H37">
        <v>582</v>
      </c>
      <c r="I37">
        <v>9</v>
      </c>
      <c r="J37">
        <v>1222</v>
      </c>
      <c r="K37">
        <v>73</v>
      </c>
      <c r="L37">
        <v>331</v>
      </c>
      <c r="M37">
        <v>17</v>
      </c>
      <c r="N37">
        <v>34272</v>
      </c>
      <c r="O37">
        <v>1344</v>
      </c>
      <c r="P37">
        <v>80</v>
      </c>
      <c r="Q37">
        <v>2</v>
      </c>
      <c r="R37">
        <v>590</v>
      </c>
      <c r="S37">
        <v>7</v>
      </c>
      <c r="T37">
        <v>472</v>
      </c>
      <c r="U37">
        <v>9</v>
      </c>
      <c r="V37">
        <v>1363</v>
      </c>
      <c r="W37">
        <v>44</v>
      </c>
      <c r="X37">
        <v>0</v>
      </c>
      <c r="Y37">
        <v>2</v>
      </c>
      <c r="Z37">
        <v>81</v>
      </c>
      <c r="AA37">
        <v>6</v>
      </c>
      <c r="AB37">
        <v>601</v>
      </c>
      <c r="AC37">
        <v>70</v>
      </c>
      <c r="AD37">
        <v>229</v>
      </c>
      <c r="AE37">
        <v>19</v>
      </c>
      <c r="AF37">
        <v>320</v>
      </c>
      <c r="AG37">
        <v>22</v>
      </c>
      <c r="AH37">
        <v>139</v>
      </c>
      <c r="AI37">
        <v>4</v>
      </c>
      <c r="AJ37">
        <v>106</v>
      </c>
      <c r="AK37">
        <v>10</v>
      </c>
      <c r="AL37">
        <v>336</v>
      </c>
      <c r="AM37">
        <v>1</v>
      </c>
      <c r="AN37">
        <v>904</v>
      </c>
      <c r="AO37">
        <v>164</v>
      </c>
      <c r="AP37">
        <v>5936</v>
      </c>
      <c r="AQ37">
        <v>184</v>
      </c>
      <c r="AR37">
        <v>3013</v>
      </c>
      <c r="AS37">
        <v>76</v>
      </c>
      <c r="AT37">
        <v>5275</v>
      </c>
      <c r="AU37">
        <v>292</v>
      </c>
      <c r="AV37">
        <v>159</v>
      </c>
      <c r="AW37">
        <v>4</v>
      </c>
      <c r="AX37">
        <v>206</v>
      </c>
      <c r="AY37">
        <v>14</v>
      </c>
      <c r="AZ37">
        <v>638</v>
      </c>
      <c r="BA37">
        <v>20</v>
      </c>
      <c r="BB37">
        <v>4267</v>
      </c>
      <c r="BC37">
        <v>1053</v>
      </c>
      <c r="BD37">
        <v>151</v>
      </c>
      <c r="BE37">
        <v>12</v>
      </c>
      <c r="BF37">
        <v>76</v>
      </c>
      <c r="BG37">
        <v>8</v>
      </c>
      <c r="BH37">
        <v>20</v>
      </c>
      <c r="BI37">
        <v>2</v>
      </c>
      <c r="BJ37">
        <v>57</v>
      </c>
      <c r="BK37">
        <v>1</v>
      </c>
      <c r="BL37">
        <v>128</v>
      </c>
      <c r="BM37">
        <v>5</v>
      </c>
      <c r="BN37">
        <v>923</v>
      </c>
      <c r="BO37">
        <v>271</v>
      </c>
      <c r="BP37">
        <v>294</v>
      </c>
      <c r="BQ37">
        <v>8</v>
      </c>
      <c r="BR37">
        <v>47</v>
      </c>
      <c r="BS37">
        <v>4</v>
      </c>
      <c r="BT37">
        <v>117</v>
      </c>
      <c r="BU37">
        <v>0</v>
      </c>
      <c r="BV37">
        <v>302</v>
      </c>
      <c r="BW37">
        <v>6</v>
      </c>
      <c r="BX37">
        <v>60</v>
      </c>
      <c r="BY37">
        <v>9</v>
      </c>
      <c r="BZ37">
        <v>30</v>
      </c>
      <c r="CA37">
        <v>0</v>
      </c>
      <c r="CB37">
        <v>55</v>
      </c>
      <c r="CC37">
        <v>2</v>
      </c>
      <c r="CD37">
        <v>18</v>
      </c>
      <c r="CE37">
        <v>0</v>
      </c>
      <c r="CF37">
        <v>186</v>
      </c>
      <c r="CG37">
        <v>6</v>
      </c>
      <c r="CH37">
        <v>282</v>
      </c>
      <c r="CI37">
        <v>6</v>
      </c>
      <c r="CJ37">
        <v>48</v>
      </c>
      <c r="CK37">
        <v>3</v>
      </c>
      <c r="CL37">
        <v>244</v>
      </c>
      <c r="CM37">
        <v>8</v>
      </c>
      <c r="CN37">
        <v>148</v>
      </c>
      <c r="CO37">
        <v>5</v>
      </c>
    </row>
    <row r="38" spans="1:93" x14ac:dyDescent="0.25">
      <c r="A38" s="1">
        <v>43927</v>
      </c>
      <c r="B38">
        <v>4020</v>
      </c>
      <c r="C38">
        <v>599</v>
      </c>
      <c r="D38">
        <v>3667</v>
      </c>
      <c r="E38">
        <v>674</v>
      </c>
      <c r="F38">
        <v>4316</v>
      </c>
      <c r="G38">
        <v>527</v>
      </c>
      <c r="H38">
        <v>658</v>
      </c>
      <c r="I38">
        <v>2</v>
      </c>
      <c r="J38">
        <v>852</v>
      </c>
      <c r="K38">
        <v>54</v>
      </c>
      <c r="L38">
        <v>507</v>
      </c>
      <c r="M38">
        <v>21</v>
      </c>
      <c r="N38">
        <v>25398</v>
      </c>
      <c r="O38">
        <v>1146</v>
      </c>
      <c r="P38">
        <v>70</v>
      </c>
      <c r="Q38">
        <v>2</v>
      </c>
      <c r="R38">
        <v>412</v>
      </c>
      <c r="S38">
        <v>3</v>
      </c>
      <c r="T38">
        <v>693</v>
      </c>
      <c r="U38">
        <v>32</v>
      </c>
      <c r="V38">
        <v>1614</v>
      </c>
      <c r="W38">
        <v>49</v>
      </c>
      <c r="X38">
        <v>4</v>
      </c>
      <c r="Y38">
        <v>0</v>
      </c>
      <c r="Z38">
        <v>47</v>
      </c>
      <c r="AA38">
        <v>3</v>
      </c>
      <c r="AB38">
        <v>357</v>
      </c>
      <c r="AC38">
        <v>85</v>
      </c>
      <c r="AD38">
        <v>237</v>
      </c>
      <c r="AE38">
        <v>15</v>
      </c>
      <c r="AF38">
        <v>292</v>
      </c>
      <c r="AG38">
        <v>18</v>
      </c>
      <c r="AH38">
        <v>57</v>
      </c>
      <c r="AI38">
        <v>2</v>
      </c>
      <c r="AJ38">
        <v>181</v>
      </c>
      <c r="AK38">
        <v>7</v>
      </c>
      <c r="AL38">
        <v>383</v>
      </c>
      <c r="AM38">
        <v>3</v>
      </c>
      <c r="AN38">
        <v>1224</v>
      </c>
      <c r="AO38">
        <v>115</v>
      </c>
      <c r="AP38">
        <v>3677</v>
      </c>
      <c r="AQ38">
        <v>92</v>
      </c>
      <c r="AR38">
        <v>3135</v>
      </c>
      <c r="AS38">
        <v>73</v>
      </c>
      <c r="AT38">
        <v>2483</v>
      </c>
      <c r="AU38">
        <v>151</v>
      </c>
      <c r="AV38">
        <v>827</v>
      </c>
      <c r="AW38">
        <v>15</v>
      </c>
      <c r="AX38">
        <v>85</v>
      </c>
      <c r="AY38">
        <v>5</v>
      </c>
      <c r="AZ38">
        <v>754</v>
      </c>
      <c r="BA38">
        <v>29</v>
      </c>
      <c r="BB38">
        <v>1873</v>
      </c>
      <c r="BC38">
        <v>518</v>
      </c>
      <c r="BD38">
        <v>535</v>
      </c>
      <c r="BE38">
        <v>10</v>
      </c>
      <c r="BF38">
        <v>152</v>
      </c>
      <c r="BG38">
        <v>8</v>
      </c>
      <c r="BH38">
        <v>22</v>
      </c>
      <c r="BI38">
        <v>1</v>
      </c>
      <c r="BJ38">
        <v>79</v>
      </c>
      <c r="BK38">
        <v>2</v>
      </c>
      <c r="BL38">
        <v>187</v>
      </c>
      <c r="BM38">
        <v>8</v>
      </c>
      <c r="BN38">
        <v>667</v>
      </c>
      <c r="BO38">
        <v>247</v>
      </c>
      <c r="BP38">
        <v>206</v>
      </c>
      <c r="BQ38">
        <v>5</v>
      </c>
      <c r="BR38">
        <v>56</v>
      </c>
      <c r="BS38">
        <v>3</v>
      </c>
      <c r="BT38">
        <v>75</v>
      </c>
      <c r="BU38">
        <v>5</v>
      </c>
      <c r="BV38">
        <v>130</v>
      </c>
      <c r="BW38">
        <v>8</v>
      </c>
      <c r="BX38">
        <v>62</v>
      </c>
      <c r="BY38">
        <v>5</v>
      </c>
      <c r="BZ38">
        <v>20</v>
      </c>
      <c r="CA38">
        <v>0</v>
      </c>
      <c r="CB38">
        <v>11</v>
      </c>
      <c r="CC38">
        <v>4</v>
      </c>
      <c r="CD38">
        <v>26</v>
      </c>
      <c r="CE38">
        <v>1</v>
      </c>
      <c r="CF38">
        <v>103</v>
      </c>
      <c r="CG38">
        <v>3</v>
      </c>
      <c r="CH38">
        <v>115</v>
      </c>
      <c r="CI38">
        <v>8</v>
      </c>
      <c r="CJ38">
        <v>67</v>
      </c>
      <c r="CK38">
        <v>2</v>
      </c>
      <c r="CL38">
        <v>475</v>
      </c>
      <c r="CM38">
        <v>15</v>
      </c>
      <c r="CN38">
        <v>284</v>
      </c>
      <c r="CO38">
        <v>7</v>
      </c>
    </row>
    <row r="39" spans="1:93" x14ac:dyDescent="0.25">
      <c r="A39" s="1">
        <v>43928</v>
      </c>
      <c r="B39">
        <v>3592</v>
      </c>
      <c r="C39">
        <v>567</v>
      </c>
      <c r="D39">
        <v>5209</v>
      </c>
      <c r="E39">
        <v>637</v>
      </c>
      <c r="F39">
        <v>3599</v>
      </c>
      <c r="G39">
        <v>636</v>
      </c>
      <c r="H39">
        <v>954</v>
      </c>
      <c r="I39">
        <v>2</v>
      </c>
      <c r="J39">
        <v>926</v>
      </c>
      <c r="K39">
        <v>67</v>
      </c>
      <c r="L39">
        <v>253</v>
      </c>
      <c r="M39">
        <v>16</v>
      </c>
      <c r="N39">
        <v>30561</v>
      </c>
      <c r="O39">
        <v>1342</v>
      </c>
      <c r="P39">
        <v>31</v>
      </c>
      <c r="Q39">
        <v>1</v>
      </c>
      <c r="R39">
        <v>474</v>
      </c>
      <c r="S39">
        <v>8</v>
      </c>
      <c r="T39">
        <v>354</v>
      </c>
      <c r="U39">
        <v>5</v>
      </c>
      <c r="V39">
        <v>1157</v>
      </c>
      <c r="W39">
        <v>43</v>
      </c>
      <c r="X39">
        <v>11</v>
      </c>
      <c r="Y39">
        <v>0</v>
      </c>
      <c r="Z39">
        <v>47</v>
      </c>
      <c r="AA39">
        <v>6</v>
      </c>
      <c r="AB39">
        <v>340</v>
      </c>
      <c r="AC39">
        <v>90</v>
      </c>
      <c r="AD39">
        <v>573</v>
      </c>
      <c r="AE39">
        <v>31</v>
      </c>
      <c r="AF39">
        <v>312</v>
      </c>
      <c r="AG39">
        <v>8</v>
      </c>
      <c r="AH39">
        <v>100</v>
      </c>
      <c r="AI39">
        <v>6</v>
      </c>
      <c r="AJ39">
        <v>218</v>
      </c>
      <c r="AK39">
        <v>11</v>
      </c>
      <c r="AL39">
        <v>252</v>
      </c>
      <c r="AM39">
        <v>7</v>
      </c>
      <c r="AN39">
        <v>952</v>
      </c>
      <c r="AO39">
        <v>101</v>
      </c>
      <c r="AP39">
        <v>3834</v>
      </c>
      <c r="AQ39">
        <v>173</v>
      </c>
      <c r="AR39">
        <v>3148</v>
      </c>
      <c r="AS39">
        <v>75</v>
      </c>
      <c r="AT39">
        <v>2274</v>
      </c>
      <c r="AU39">
        <v>136</v>
      </c>
      <c r="AV39">
        <v>587</v>
      </c>
      <c r="AW39">
        <v>4</v>
      </c>
      <c r="AX39">
        <v>3</v>
      </c>
      <c r="AY39">
        <v>7</v>
      </c>
      <c r="AZ39">
        <v>452</v>
      </c>
      <c r="BA39">
        <v>16</v>
      </c>
      <c r="BB39">
        <v>3912</v>
      </c>
      <c r="BC39">
        <v>833</v>
      </c>
      <c r="BD39">
        <v>280</v>
      </c>
      <c r="BE39">
        <v>9</v>
      </c>
      <c r="BF39">
        <v>414</v>
      </c>
      <c r="BG39">
        <v>11</v>
      </c>
      <c r="BH39">
        <v>6</v>
      </c>
      <c r="BI39">
        <v>0</v>
      </c>
      <c r="BJ39">
        <v>11</v>
      </c>
      <c r="BK39">
        <v>4</v>
      </c>
      <c r="BL39">
        <v>112</v>
      </c>
      <c r="BM39">
        <v>1</v>
      </c>
      <c r="BN39">
        <v>1935</v>
      </c>
      <c r="BO39">
        <v>257</v>
      </c>
      <c r="BP39">
        <v>138</v>
      </c>
      <c r="BQ39">
        <v>4</v>
      </c>
      <c r="BR39">
        <v>40</v>
      </c>
      <c r="BS39">
        <v>1</v>
      </c>
      <c r="BT39">
        <v>39</v>
      </c>
      <c r="BU39">
        <v>5</v>
      </c>
      <c r="BV39">
        <v>115</v>
      </c>
      <c r="BW39">
        <v>1</v>
      </c>
      <c r="BX39">
        <v>20</v>
      </c>
      <c r="BY39">
        <v>6</v>
      </c>
      <c r="BZ39">
        <v>19</v>
      </c>
      <c r="CA39">
        <v>0</v>
      </c>
      <c r="CB39">
        <v>73</v>
      </c>
      <c r="CC39">
        <v>9</v>
      </c>
      <c r="CD39">
        <v>11</v>
      </c>
      <c r="CE39">
        <v>3</v>
      </c>
      <c r="CF39">
        <v>74</v>
      </c>
      <c r="CG39">
        <v>7</v>
      </c>
      <c r="CH39">
        <v>235</v>
      </c>
      <c r="CI39">
        <v>11</v>
      </c>
      <c r="CJ39">
        <v>56</v>
      </c>
      <c r="CK39">
        <v>0</v>
      </c>
      <c r="CL39">
        <v>311</v>
      </c>
      <c r="CM39">
        <v>13</v>
      </c>
      <c r="CN39">
        <v>292</v>
      </c>
      <c r="CO39">
        <v>7</v>
      </c>
    </row>
    <row r="40" spans="1:93" x14ac:dyDescent="0.25">
      <c r="A40" s="1">
        <v>43929</v>
      </c>
      <c r="B40">
        <v>5282</v>
      </c>
      <c r="C40">
        <v>1105</v>
      </c>
      <c r="D40">
        <v>5583</v>
      </c>
      <c r="E40">
        <v>743</v>
      </c>
      <c r="F40">
        <v>3039</v>
      </c>
      <c r="G40">
        <v>604</v>
      </c>
      <c r="H40">
        <v>1154</v>
      </c>
      <c r="I40">
        <v>11</v>
      </c>
      <c r="J40">
        <v>1661</v>
      </c>
      <c r="K40">
        <v>114</v>
      </c>
      <c r="L40">
        <v>345</v>
      </c>
      <c r="M40">
        <v>36</v>
      </c>
      <c r="N40">
        <v>30613</v>
      </c>
      <c r="O40">
        <v>1906</v>
      </c>
      <c r="P40">
        <v>63</v>
      </c>
      <c r="Q40">
        <v>1</v>
      </c>
      <c r="R40">
        <v>344</v>
      </c>
      <c r="S40">
        <v>8</v>
      </c>
      <c r="T40">
        <v>773</v>
      </c>
      <c r="U40">
        <v>35</v>
      </c>
      <c r="V40">
        <v>1230</v>
      </c>
      <c r="W40">
        <v>57</v>
      </c>
      <c r="X40">
        <v>7</v>
      </c>
      <c r="Y40">
        <v>2</v>
      </c>
      <c r="Z40">
        <v>53</v>
      </c>
      <c r="AA40">
        <v>8</v>
      </c>
      <c r="AB40">
        <v>389</v>
      </c>
      <c r="AC40">
        <v>84</v>
      </c>
      <c r="AD40">
        <v>473</v>
      </c>
      <c r="AE40">
        <v>16</v>
      </c>
      <c r="AF40">
        <v>390</v>
      </c>
      <c r="AG40">
        <v>16</v>
      </c>
      <c r="AH40">
        <v>112</v>
      </c>
      <c r="AI40">
        <v>3</v>
      </c>
      <c r="AJ40">
        <v>247</v>
      </c>
      <c r="AK40">
        <v>12</v>
      </c>
      <c r="AL40">
        <v>351</v>
      </c>
      <c r="AM40">
        <v>1</v>
      </c>
      <c r="AN40">
        <v>777</v>
      </c>
      <c r="AO40">
        <v>234</v>
      </c>
      <c r="AP40">
        <v>4003</v>
      </c>
      <c r="AQ40">
        <v>254</v>
      </c>
      <c r="AR40">
        <v>3892</v>
      </c>
      <c r="AS40">
        <v>76</v>
      </c>
      <c r="AT40">
        <v>2089</v>
      </c>
      <c r="AU40">
        <v>133</v>
      </c>
      <c r="AV40">
        <v>208</v>
      </c>
      <c r="AW40">
        <v>4</v>
      </c>
      <c r="AX40">
        <v>249</v>
      </c>
      <c r="AY40">
        <v>7</v>
      </c>
      <c r="AZ40">
        <v>712</v>
      </c>
      <c r="BA40">
        <v>34</v>
      </c>
      <c r="BB40">
        <v>3777</v>
      </c>
      <c r="BC40">
        <v>1417</v>
      </c>
      <c r="BD40">
        <v>393</v>
      </c>
      <c r="BE40">
        <v>15</v>
      </c>
      <c r="BF40">
        <v>104</v>
      </c>
      <c r="BG40">
        <v>14</v>
      </c>
      <c r="BH40">
        <v>16</v>
      </c>
      <c r="BI40">
        <v>1</v>
      </c>
      <c r="BJ40">
        <v>41</v>
      </c>
      <c r="BK40">
        <v>2</v>
      </c>
      <c r="BL40">
        <v>149</v>
      </c>
      <c r="BM40">
        <v>4</v>
      </c>
      <c r="BN40">
        <v>1515</v>
      </c>
      <c r="BO40">
        <v>277</v>
      </c>
      <c r="BP40">
        <v>272</v>
      </c>
      <c r="BQ40">
        <v>3</v>
      </c>
      <c r="BR40">
        <v>60</v>
      </c>
      <c r="BS40">
        <v>2</v>
      </c>
      <c r="BT40">
        <v>127</v>
      </c>
      <c r="BU40">
        <v>3</v>
      </c>
      <c r="BV40">
        <v>108</v>
      </c>
      <c r="BW40">
        <v>10</v>
      </c>
      <c r="BX40">
        <v>77</v>
      </c>
      <c r="BY40">
        <v>2</v>
      </c>
      <c r="BZ40">
        <v>29</v>
      </c>
      <c r="CA40">
        <v>0</v>
      </c>
      <c r="CB40">
        <v>78</v>
      </c>
      <c r="CC40">
        <v>11</v>
      </c>
      <c r="CD40">
        <v>16</v>
      </c>
      <c r="CE40">
        <v>1</v>
      </c>
      <c r="CF40">
        <v>87</v>
      </c>
      <c r="CG40">
        <v>7</v>
      </c>
      <c r="CH40">
        <v>195</v>
      </c>
      <c r="CI40">
        <v>10</v>
      </c>
      <c r="CJ40">
        <v>86</v>
      </c>
      <c r="CK40">
        <v>2</v>
      </c>
      <c r="CL40">
        <v>435</v>
      </c>
      <c r="CM40">
        <v>22</v>
      </c>
      <c r="CN40">
        <v>247</v>
      </c>
      <c r="CO40">
        <v>3</v>
      </c>
    </row>
    <row r="41" spans="1:93" x14ac:dyDescent="0.25">
      <c r="A41" s="1">
        <v>43930</v>
      </c>
      <c r="B41">
        <v>5450</v>
      </c>
      <c r="C41">
        <v>1030</v>
      </c>
      <c r="D41">
        <v>5745</v>
      </c>
      <c r="E41">
        <v>757</v>
      </c>
      <c r="F41">
        <v>3836</v>
      </c>
      <c r="G41">
        <v>540</v>
      </c>
      <c r="H41">
        <v>1175</v>
      </c>
      <c r="I41">
        <v>5</v>
      </c>
      <c r="J41">
        <v>2210</v>
      </c>
      <c r="K41">
        <v>133</v>
      </c>
      <c r="L41">
        <v>515</v>
      </c>
      <c r="M41">
        <v>25</v>
      </c>
      <c r="N41">
        <v>33323</v>
      </c>
      <c r="O41">
        <v>1922</v>
      </c>
      <c r="P41">
        <v>96</v>
      </c>
      <c r="Q41">
        <v>5</v>
      </c>
      <c r="R41">
        <v>156</v>
      </c>
      <c r="S41">
        <v>6</v>
      </c>
      <c r="T41">
        <v>540</v>
      </c>
      <c r="U41">
        <v>17</v>
      </c>
      <c r="V41">
        <v>1391</v>
      </c>
      <c r="W41">
        <v>55</v>
      </c>
      <c r="X41">
        <v>1</v>
      </c>
      <c r="Y41">
        <v>1</v>
      </c>
      <c r="Z41">
        <v>39</v>
      </c>
      <c r="AA41">
        <v>4</v>
      </c>
      <c r="AB41">
        <v>738</v>
      </c>
      <c r="AC41">
        <v>115</v>
      </c>
      <c r="AD41">
        <v>534</v>
      </c>
      <c r="AE41">
        <v>33</v>
      </c>
      <c r="AF41">
        <v>331</v>
      </c>
      <c r="AG41">
        <v>15</v>
      </c>
      <c r="AH41">
        <v>96</v>
      </c>
      <c r="AI41">
        <v>5</v>
      </c>
      <c r="AJ41">
        <v>218</v>
      </c>
      <c r="AK41">
        <v>19</v>
      </c>
      <c r="AL41">
        <v>511</v>
      </c>
      <c r="AM41">
        <v>4</v>
      </c>
      <c r="AN41">
        <v>969</v>
      </c>
      <c r="AO41">
        <v>147</v>
      </c>
      <c r="AP41">
        <v>4974</v>
      </c>
      <c r="AQ41">
        <v>246</v>
      </c>
      <c r="AR41">
        <v>4117</v>
      </c>
      <c r="AS41">
        <v>87</v>
      </c>
      <c r="AT41">
        <v>1997</v>
      </c>
      <c r="AU41">
        <v>121</v>
      </c>
      <c r="AV41">
        <v>250</v>
      </c>
      <c r="AW41">
        <v>5</v>
      </c>
      <c r="AX41">
        <v>238</v>
      </c>
      <c r="AY41">
        <v>18</v>
      </c>
      <c r="AZ41">
        <v>699</v>
      </c>
      <c r="BA41">
        <v>35</v>
      </c>
      <c r="BB41">
        <v>3881</v>
      </c>
      <c r="BC41">
        <v>541</v>
      </c>
      <c r="BD41">
        <v>1388</v>
      </c>
      <c r="BE41">
        <v>14</v>
      </c>
      <c r="BF41">
        <v>106</v>
      </c>
      <c r="BG41">
        <v>5</v>
      </c>
      <c r="BH41">
        <v>22</v>
      </c>
      <c r="BI41">
        <v>0</v>
      </c>
      <c r="BJ41">
        <v>36</v>
      </c>
      <c r="BK41">
        <v>3</v>
      </c>
      <c r="BL41">
        <v>279</v>
      </c>
      <c r="BM41">
        <v>4</v>
      </c>
      <c r="BN41">
        <v>1598</v>
      </c>
      <c r="BO41">
        <v>322</v>
      </c>
      <c r="BP41">
        <v>137</v>
      </c>
      <c r="BQ41">
        <v>0</v>
      </c>
      <c r="BR41">
        <v>61</v>
      </c>
      <c r="BS41">
        <v>1</v>
      </c>
      <c r="BT41">
        <v>64</v>
      </c>
      <c r="BU41">
        <v>2</v>
      </c>
      <c r="BV41">
        <v>147</v>
      </c>
      <c r="BW41">
        <v>11</v>
      </c>
      <c r="BX41">
        <v>52</v>
      </c>
      <c r="BY41">
        <v>2</v>
      </c>
      <c r="BZ41">
        <v>32</v>
      </c>
      <c r="CA41">
        <v>0</v>
      </c>
      <c r="CB41">
        <v>85</v>
      </c>
      <c r="CC41">
        <v>8</v>
      </c>
      <c r="CD41">
        <v>54</v>
      </c>
      <c r="CE41">
        <v>3</v>
      </c>
      <c r="CF41">
        <v>80</v>
      </c>
      <c r="CG41">
        <v>5</v>
      </c>
      <c r="CH41">
        <v>295</v>
      </c>
      <c r="CI41">
        <v>11</v>
      </c>
      <c r="CJ41">
        <v>86</v>
      </c>
      <c r="CK41">
        <v>2</v>
      </c>
      <c r="CL41">
        <v>357</v>
      </c>
      <c r="CM41">
        <v>30</v>
      </c>
      <c r="CN41">
        <v>219</v>
      </c>
      <c r="CO41">
        <v>4</v>
      </c>
    </row>
    <row r="42" spans="1:93" x14ac:dyDescent="0.25">
      <c r="A42" s="1">
        <v>43931</v>
      </c>
      <c r="B42">
        <v>5131</v>
      </c>
      <c r="C42">
        <v>1116</v>
      </c>
      <c r="D42">
        <v>4537</v>
      </c>
      <c r="E42">
        <v>683</v>
      </c>
      <c r="F42">
        <v>4204</v>
      </c>
      <c r="G42">
        <v>612</v>
      </c>
      <c r="H42">
        <v>1459</v>
      </c>
      <c r="I42">
        <v>13</v>
      </c>
      <c r="J42">
        <v>1930</v>
      </c>
      <c r="K42">
        <v>141</v>
      </c>
      <c r="L42">
        <v>1169</v>
      </c>
      <c r="M42">
        <v>28</v>
      </c>
      <c r="N42">
        <v>33901</v>
      </c>
      <c r="O42">
        <v>1873</v>
      </c>
      <c r="P42">
        <v>89</v>
      </c>
      <c r="Q42">
        <v>0</v>
      </c>
      <c r="R42">
        <v>564</v>
      </c>
      <c r="S42">
        <v>15</v>
      </c>
      <c r="T42">
        <v>678</v>
      </c>
      <c r="U42">
        <v>33</v>
      </c>
      <c r="V42">
        <v>1474</v>
      </c>
      <c r="W42">
        <v>74</v>
      </c>
      <c r="X42">
        <v>4</v>
      </c>
      <c r="Y42">
        <v>1</v>
      </c>
      <c r="Z42">
        <v>27</v>
      </c>
      <c r="AA42">
        <v>4</v>
      </c>
      <c r="AB42">
        <v>654</v>
      </c>
      <c r="AC42">
        <v>86</v>
      </c>
      <c r="AD42">
        <v>429</v>
      </c>
      <c r="AE42">
        <v>20</v>
      </c>
      <c r="AF42">
        <v>233</v>
      </c>
      <c r="AG42">
        <v>19</v>
      </c>
      <c r="AH42">
        <v>100</v>
      </c>
      <c r="AI42">
        <v>2</v>
      </c>
      <c r="AJ42">
        <v>337</v>
      </c>
      <c r="AK42">
        <v>40</v>
      </c>
      <c r="AL42">
        <v>579</v>
      </c>
      <c r="AM42">
        <v>3</v>
      </c>
      <c r="AN42">
        <v>1213</v>
      </c>
      <c r="AO42">
        <v>148</v>
      </c>
      <c r="AP42">
        <v>5323</v>
      </c>
      <c r="AQ42">
        <v>266</v>
      </c>
      <c r="AR42">
        <v>4056</v>
      </c>
      <c r="AS42">
        <v>96</v>
      </c>
      <c r="AT42">
        <v>1634</v>
      </c>
      <c r="AU42">
        <v>117</v>
      </c>
      <c r="AV42">
        <v>279</v>
      </c>
      <c r="AW42">
        <v>3</v>
      </c>
      <c r="AX42">
        <v>139</v>
      </c>
      <c r="AY42">
        <v>15</v>
      </c>
      <c r="AZ42">
        <v>815</v>
      </c>
      <c r="BA42">
        <v>29</v>
      </c>
      <c r="BB42">
        <v>4286</v>
      </c>
      <c r="BC42">
        <v>1341</v>
      </c>
      <c r="BD42">
        <v>914</v>
      </c>
      <c r="BE42">
        <v>17</v>
      </c>
      <c r="BF42">
        <v>206</v>
      </c>
      <c r="BG42">
        <v>21</v>
      </c>
      <c r="BH42">
        <v>12</v>
      </c>
      <c r="BI42">
        <v>1</v>
      </c>
      <c r="BJ42">
        <v>22</v>
      </c>
      <c r="BK42">
        <v>0</v>
      </c>
      <c r="BL42">
        <v>224</v>
      </c>
      <c r="BM42">
        <v>3</v>
      </c>
      <c r="BN42">
        <v>2239</v>
      </c>
      <c r="BO42">
        <v>272</v>
      </c>
      <c r="BP42">
        <v>355</v>
      </c>
      <c r="BQ42">
        <v>3</v>
      </c>
      <c r="BR42">
        <v>64</v>
      </c>
      <c r="BS42">
        <v>1</v>
      </c>
      <c r="BT42">
        <v>81</v>
      </c>
      <c r="BU42">
        <v>6</v>
      </c>
      <c r="BV42">
        <v>150</v>
      </c>
      <c r="BW42">
        <v>8</v>
      </c>
      <c r="BX42">
        <v>71</v>
      </c>
      <c r="BY42">
        <v>3</v>
      </c>
      <c r="BZ42">
        <v>38</v>
      </c>
      <c r="CA42">
        <v>1</v>
      </c>
      <c r="CB42">
        <v>210</v>
      </c>
      <c r="CC42">
        <v>11</v>
      </c>
      <c r="CD42">
        <v>4</v>
      </c>
      <c r="CE42">
        <v>1</v>
      </c>
      <c r="CF42">
        <v>99</v>
      </c>
      <c r="CG42">
        <v>14</v>
      </c>
      <c r="CH42">
        <v>257</v>
      </c>
      <c r="CI42">
        <v>13</v>
      </c>
      <c r="CJ42">
        <v>55</v>
      </c>
      <c r="CK42">
        <v>1</v>
      </c>
      <c r="CL42">
        <v>370</v>
      </c>
      <c r="CM42">
        <v>15</v>
      </c>
      <c r="CN42">
        <v>201</v>
      </c>
      <c r="CO42">
        <v>1</v>
      </c>
    </row>
    <row r="43" spans="1:93" x14ac:dyDescent="0.25">
      <c r="A43" s="1">
        <v>43932</v>
      </c>
      <c r="B43">
        <v>4858</v>
      </c>
      <c r="C43">
        <v>1122</v>
      </c>
      <c r="D43">
        <v>4550</v>
      </c>
      <c r="E43">
        <v>605</v>
      </c>
      <c r="F43">
        <v>3951</v>
      </c>
      <c r="G43">
        <v>570</v>
      </c>
      <c r="H43">
        <v>1786</v>
      </c>
      <c r="I43">
        <v>18</v>
      </c>
      <c r="J43">
        <v>1781</v>
      </c>
      <c r="K43">
        <v>115</v>
      </c>
      <c r="L43">
        <v>696</v>
      </c>
      <c r="M43">
        <v>24</v>
      </c>
      <c r="N43">
        <v>35527</v>
      </c>
      <c r="O43">
        <v>2087</v>
      </c>
      <c r="P43">
        <v>69</v>
      </c>
      <c r="Q43">
        <v>6</v>
      </c>
      <c r="R43">
        <v>440</v>
      </c>
      <c r="S43">
        <v>9</v>
      </c>
      <c r="T43">
        <v>1035</v>
      </c>
      <c r="U43">
        <v>40</v>
      </c>
      <c r="V43">
        <v>1385</v>
      </c>
      <c r="W43">
        <v>60</v>
      </c>
      <c r="X43">
        <v>4</v>
      </c>
      <c r="Y43">
        <v>0</v>
      </c>
      <c r="Z43">
        <v>0</v>
      </c>
      <c r="AA43">
        <v>0</v>
      </c>
      <c r="AB43">
        <v>645</v>
      </c>
      <c r="AC43">
        <v>90</v>
      </c>
      <c r="AD43">
        <v>514</v>
      </c>
      <c r="AE43">
        <v>39</v>
      </c>
      <c r="AF43">
        <v>184</v>
      </c>
      <c r="AG43">
        <v>10</v>
      </c>
      <c r="AH43">
        <v>86</v>
      </c>
      <c r="AI43">
        <v>2</v>
      </c>
      <c r="AJ43">
        <v>219</v>
      </c>
      <c r="AK43">
        <v>26</v>
      </c>
      <c r="AL43">
        <v>658</v>
      </c>
      <c r="AM43">
        <v>6</v>
      </c>
      <c r="AN43">
        <v>1335</v>
      </c>
      <c r="AO43">
        <v>115</v>
      </c>
      <c r="AP43">
        <v>4133</v>
      </c>
      <c r="AQ43">
        <v>171</v>
      </c>
      <c r="AR43">
        <v>4747</v>
      </c>
      <c r="AS43">
        <v>98</v>
      </c>
      <c r="AT43">
        <v>1972</v>
      </c>
      <c r="AU43">
        <v>122</v>
      </c>
      <c r="AV43">
        <v>187</v>
      </c>
      <c r="AW43">
        <v>5</v>
      </c>
      <c r="AX43">
        <v>95</v>
      </c>
      <c r="AY43">
        <v>17</v>
      </c>
      <c r="AZ43">
        <v>1516</v>
      </c>
      <c r="BA43">
        <v>26</v>
      </c>
      <c r="BB43">
        <v>4342</v>
      </c>
      <c r="BC43">
        <v>987</v>
      </c>
      <c r="BD43">
        <v>641</v>
      </c>
      <c r="BE43">
        <v>31</v>
      </c>
      <c r="BF43">
        <v>0</v>
      </c>
      <c r="BG43">
        <v>0</v>
      </c>
      <c r="BH43">
        <v>17</v>
      </c>
      <c r="BI43">
        <v>0</v>
      </c>
      <c r="BJ43">
        <v>51</v>
      </c>
      <c r="BK43">
        <v>0</v>
      </c>
      <c r="BL43">
        <v>222</v>
      </c>
      <c r="BM43">
        <v>8</v>
      </c>
      <c r="BN43">
        <v>2336</v>
      </c>
      <c r="BO43">
        <v>302</v>
      </c>
      <c r="BP43">
        <v>364</v>
      </c>
      <c r="BQ43">
        <v>3</v>
      </c>
      <c r="BR43">
        <v>88</v>
      </c>
      <c r="BS43">
        <v>1</v>
      </c>
      <c r="BT43">
        <v>108</v>
      </c>
      <c r="BU43">
        <v>2</v>
      </c>
      <c r="BV43">
        <v>84</v>
      </c>
      <c r="BW43">
        <v>4</v>
      </c>
      <c r="BX43">
        <v>56</v>
      </c>
      <c r="BY43">
        <v>4</v>
      </c>
      <c r="BZ43">
        <v>31</v>
      </c>
      <c r="CA43">
        <v>0</v>
      </c>
      <c r="CB43">
        <v>120</v>
      </c>
      <c r="CC43">
        <v>8</v>
      </c>
      <c r="CD43">
        <v>8</v>
      </c>
      <c r="CE43">
        <v>1</v>
      </c>
      <c r="CF43">
        <v>81</v>
      </c>
      <c r="CG43">
        <v>3</v>
      </c>
      <c r="CH43">
        <v>163</v>
      </c>
      <c r="CI43">
        <v>7</v>
      </c>
      <c r="CJ43">
        <v>79</v>
      </c>
      <c r="CK43">
        <v>3</v>
      </c>
      <c r="CL43">
        <v>380</v>
      </c>
      <c r="CM43">
        <v>7</v>
      </c>
      <c r="CN43">
        <v>238</v>
      </c>
      <c r="CO43">
        <v>5</v>
      </c>
    </row>
    <row r="44" spans="1:93" x14ac:dyDescent="0.25">
      <c r="A44" s="1">
        <v>43933</v>
      </c>
      <c r="B44">
        <v>4313</v>
      </c>
      <c r="C44">
        <v>843</v>
      </c>
      <c r="D44">
        <v>3899</v>
      </c>
      <c r="E44">
        <v>510</v>
      </c>
      <c r="F44">
        <v>4694</v>
      </c>
      <c r="G44">
        <v>619</v>
      </c>
      <c r="H44">
        <v>1667</v>
      </c>
      <c r="I44">
        <v>12</v>
      </c>
      <c r="J44">
        <v>1089</v>
      </c>
      <c r="K44">
        <v>68</v>
      </c>
      <c r="L44">
        <v>839</v>
      </c>
      <c r="M44">
        <v>33</v>
      </c>
      <c r="N44">
        <v>28391</v>
      </c>
      <c r="O44">
        <v>1831</v>
      </c>
      <c r="P44">
        <v>25</v>
      </c>
      <c r="Q44">
        <v>1</v>
      </c>
      <c r="R44">
        <v>335</v>
      </c>
      <c r="S44">
        <v>6</v>
      </c>
      <c r="T44">
        <v>909</v>
      </c>
      <c r="U44">
        <v>34</v>
      </c>
      <c r="V44">
        <v>1168</v>
      </c>
      <c r="W44">
        <v>84</v>
      </c>
      <c r="X44">
        <v>0</v>
      </c>
      <c r="Y44">
        <v>0</v>
      </c>
      <c r="Z44">
        <v>62</v>
      </c>
      <c r="AA44">
        <v>6</v>
      </c>
      <c r="AB44">
        <v>454</v>
      </c>
      <c r="AC44">
        <v>102</v>
      </c>
      <c r="AD44">
        <v>426</v>
      </c>
      <c r="AE44">
        <v>40</v>
      </c>
      <c r="AF44">
        <v>177</v>
      </c>
      <c r="AG44">
        <v>13</v>
      </c>
      <c r="AH44">
        <v>51</v>
      </c>
      <c r="AI44">
        <v>3</v>
      </c>
      <c r="AJ44">
        <v>330</v>
      </c>
      <c r="AK44">
        <v>21</v>
      </c>
      <c r="AL44">
        <v>743</v>
      </c>
      <c r="AM44">
        <v>4</v>
      </c>
      <c r="AN44">
        <v>1316</v>
      </c>
      <c r="AO44">
        <v>132</v>
      </c>
      <c r="AP44">
        <v>2821</v>
      </c>
      <c r="AQ44">
        <v>129</v>
      </c>
      <c r="AR44">
        <v>5138</v>
      </c>
      <c r="AS44">
        <v>95</v>
      </c>
      <c r="AT44">
        <v>1837</v>
      </c>
      <c r="AU44">
        <v>125</v>
      </c>
      <c r="AV44">
        <v>250</v>
      </c>
      <c r="AW44">
        <v>15</v>
      </c>
      <c r="AX44">
        <v>145</v>
      </c>
      <c r="AY44">
        <v>11</v>
      </c>
      <c r="AZ44">
        <v>515</v>
      </c>
      <c r="BA44">
        <v>35</v>
      </c>
      <c r="BB44">
        <v>3114</v>
      </c>
      <c r="BC44">
        <v>635</v>
      </c>
      <c r="BD44">
        <v>951</v>
      </c>
      <c r="BE44">
        <v>12</v>
      </c>
      <c r="BF44">
        <v>352</v>
      </c>
      <c r="BG44">
        <v>44</v>
      </c>
      <c r="BH44">
        <v>13</v>
      </c>
      <c r="BI44">
        <v>3</v>
      </c>
      <c r="BJ44">
        <v>46</v>
      </c>
      <c r="BK44">
        <v>0</v>
      </c>
      <c r="BL44">
        <v>260</v>
      </c>
      <c r="BM44">
        <v>5</v>
      </c>
      <c r="BN44">
        <v>1031</v>
      </c>
      <c r="BO44">
        <v>284</v>
      </c>
      <c r="BP44">
        <v>382</v>
      </c>
      <c r="BQ44">
        <v>5</v>
      </c>
      <c r="BR44">
        <v>39</v>
      </c>
      <c r="BS44">
        <v>0</v>
      </c>
      <c r="BT44">
        <v>47</v>
      </c>
      <c r="BU44">
        <v>8</v>
      </c>
      <c r="BV44">
        <v>76</v>
      </c>
      <c r="BW44">
        <v>6</v>
      </c>
      <c r="BX44">
        <v>70</v>
      </c>
      <c r="BY44">
        <v>3</v>
      </c>
      <c r="BZ44">
        <v>21</v>
      </c>
      <c r="CA44">
        <v>0</v>
      </c>
      <c r="CB44">
        <v>100</v>
      </c>
      <c r="CC44">
        <v>14</v>
      </c>
      <c r="CD44">
        <v>24</v>
      </c>
      <c r="CE44">
        <v>4</v>
      </c>
      <c r="CF44">
        <v>162</v>
      </c>
      <c r="CG44">
        <v>7</v>
      </c>
      <c r="CH44">
        <v>170</v>
      </c>
      <c r="CI44">
        <v>10</v>
      </c>
      <c r="CJ44">
        <v>93</v>
      </c>
      <c r="CK44">
        <v>0</v>
      </c>
      <c r="CL44">
        <v>401</v>
      </c>
      <c r="CM44">
        <v>27</v>
      </c>
      <c r="CN44">
        <v>275</v>
      </c>
      <c r="CO44">
        <v>3</v>
      </c>
    </row>
    <row r="45" spans="1:93" x14ac:dyDescent="0.25">
      <c r="A45" s="1">
        <v>43934</v>
      </c>
      <c r="B45">
        <v>3579</v>
      </c>
      <c r="C45">
        <v>657</v>
      </c>
      <c r="D45">
        <v>3030</v>
      </c>
      <c r="E45">
        <v>619</v>
      </c>
      <c r="F45">
        <v>4092</v>
      </c>
      <c r="G45">
        <v>431</v>
      </c>
      <c r="H45">
        <v>2186</v>
      </c>
      <c r="I45">
        <v>24</v>
      </c>
      <c r="J45">
        <v>1442</v>
      </c>
      <c r="K45">
        <v>99</v>
      </c>
      <c r="L45">
        <v>727</v>
      </c>
      <c r="M45">
        <v>14</v>
      </c>
      <c r="N45">
        <v>27620</v>
      </c>
      <c r="O45">
        <v>1500</v>
      </c>
      <c r="P45">
        <v>145</v>
      </c>
      <c r="Q45">
        <v>0</v>
      </c>
      <c r="R45">
        <v>402</v>
      </c>
      <c r="S45">
        <v>2</v>
      </c>
      <c r="T45">
        <v>796</v>
      </c>
      <c r="U45">
        <v>35</v>
      </c>
      <c r="V45">
        <v>1064</v>
      </c>
      <c r="W45">
        <v>64</v>
      </c>
      <c r="X45">
        <v>6</v>
      </c>
      <c r="Y45">
        <v>0</v>
      </c>
      <c r="Z45">
        <v>25</v>
      </c>
      <c r="AA45">
        <v>3</v>
      </c>
      <c r="AB45">
        <v>395</v>
      </c>
      <c r="AC45">
        <v>97</v>
      </c>
      <c r="AD45">
        <v>437</v>
      </c>
      <c r="AE45">
        <v>23</v>
      </c>
      <c r="AF45">
        <v>178</v>
      </c>
      <c r="AG45">
        <v>13</v>
      </c>
      <c r="AH45">
        <v>33</v>
      </c>
      <c r="AI45">
        <v>4</v>
      </c>
      <c r="AJ45">
        <v>399</v>
      </c>
      <c r="AK45">
        <v>46</v>
      </c>
      <c r="AL45">
        <v>507</v>
      </c>
      <c r="AM45">
        <v>4</v>
      </c>
      <c r="AN45">
        <v>1174</v>
      </c>
      <c r="AO45">
        <v>94</v>
      </c>
      <c r="AP45">
        <v>2537</v>
      </c>
      <c r="AQ45">
        <v>126</v>
      </c>
      <c r="AR45">
        <v>4789</v>
      </c>
      <c r="AS45">
        <v>97</v>
      </c>
      <c r="AT45">
        <v>1657</v>
      </c>
      <c r="AU45">
        <v>117</v>
      </c>
      <c r="AV45">
        <v>336</v>
      </c>
      <c r="AW45">
        <v>7</v>
      </c>
      <c r="AX45">
        <v>126</v>
      </c>
      <c r="AY45">
        <v>13</v>
      </c>
      <c r="AZ45">
        <v>598</v>
      </c>
      <c r="BA45">
        <v>34</v>
      </c>
      <c r="BB45">
        <v>1613</v>
      </c>
      <c r="BC45">
        <v>561</v>
      </c>
      <c r="BD45">
        <v>671</v>
      </c>
      <c r="BE45">
        <v>12</v>
      </c>
      <c r="BF45">
        <v>220</v>
      </c>
      <c r="BG45">
        <v>50</v>
      </c>
      <c r="BH45">
        <v>5</v>
      </c>
      <c r="BI45">
        <v>0</v>
      </c>
      <c r="BJ45">
        <v>5</v>
      </c>
      <c r="BK45">
        <v>1</v>
      </c>
      <c r="BL45">
        <v>166</v>
      </c>
      <c r="BM45">
        <v>8</v>
      </c>
      <c r="BN45">
        <v>524</v>
      </c>
      <c r="BO45">
        <v>265</v>
      </c>
      <c r="BP45">
        <v>429</v>
      </c>
      <c r="BQ45">
        <v>7</v>
      </c>
      <c r="BR45">
        <v>66</v>
      </c>
      <c r="BS45">
        <v>2</v>
      </c>
      <c r="BT45">
        <v>11</v>
      </c>
      <c r="BU45">
        <v>4</v>
      </c>
      <c r="BV45">
        <v>95</v>
      </c>
      <c r="BW45">
        <v>5</v>
      </c>
      <c r="BX45">
        <v>33</v>
      </c>
      <c r="BY45">
        <v>5</v>
      </c>
      <c r="BZ45">
        <v>17</v>
      </c>
      <c r="CA45">
        <v>1</v>
      </c>
      <c r="CB45">
        <v>48</v>
      </c>
      <c r="CC45">
        <v>10</v>
      </c>
      <c r="CD45">
        <v>30</v>
      </c>
      <c r="CE45">
        <v>3</v>
      </c>
      <c r="CF45">
        <v>66</v>
      </c>
      <c r="CG45">
        <v>6</v>
      </c>
      <c r="CH45">
        <v>89</v>
      </c>
      <c r="CI45">
        <v>9</v>
      </c>
      <c r="CJ45">
        <v>112</v>
      </c>
      <c r="CK45">
        <v>2</v>
      </c>
      <c r="CL45">
        <v>318</v>
      </c>
      <c r="CM45">
        <v>24</v>
      </c>
      <c r="CN45">
        <v>250</v>
      </c>
      <c r="CO45">
        <v>6</v>
      </c>
    </row>
    <row r="46" spans="1:93" x14ac:dyDescent="0.25">
      <c r="A46" s="1">
        <v>43935</v>
      </c>
      <c r="B46">
        <v>3489</v>
      </c>
      <c r="C46">
        <v>724</v>
      </c>
      <c r="D46">
        <v>3116</v>
      </c>
      <c r="E46">
        <v>517</v>
      </c>
      <c r="F46">
        <v>3153</v>
      </c>
      <c r="G46">
        <v>564</v>
      </c>
      <c r="H46">
        <v>2558</v>
      </c>
      <c r="I46">
        <v>18</v>
      </c>
      <c r="J46">
        <v>1261</v>
      </c>
      <c r="K46">
        <v>105</v>
      </c>
      <c r="L46">
        <v>992</v>
      </c>
      <c r="M46">
        <v>31</v>
      </c>
      <c r="N46">
        <v>25023</v>
      </c>
      <c r="O46">
        <v>1541</v>
      </c>
      <c r="P46">
        <v>99</v>
      </c>
      <c r="Q46">
        <v>2</v>
      </c>
      <c r="R46">
        <v>441</v>
      </c>
      <c r="S46">
        <v>13</v>
      </c>
      <c r="T46">
        <v>1211</v>
      </c>
      <c r="U46">
        <v>31</v>
      </c>
      <c r="V46">
        <v>1298</v>
      </c>
      <c r="W46">
        <v>63</v>
      </c>
      <c r="X46">
        <v>8</v>
      </c>
      <c r="Y46">
        <v>0</v>
      </c>
      <c r="Z46">
        <v>27</v>
      </c>
      <c r="AA46">
        <v>5</v>
      </c>
      <c r="AB46">
        <v>464</v>
      </c>
      <c r="AC46">
        <v>84</v>
      </c>
      <c r="AD46">
        <v>888</v>
      </c>
      <c r="AE46">
        <v>36</v>
      </c>
      <c r="AF46">
        <v>144</v>
      </c>
      <c r="AG46">
        <v>12</v>
      </c>
      <c r="AH46">
        <v>44</v>
      </c>
      <c r="AI46">
        <v>0</v>
      </c>
      <c r="AJ46">
        <v>316</v>
      </c>
      <c r="AK46">
        <v>26</v>
      </c>
      <c r="AL46">
        <v>390</v>
      </c>
      <c r="AM46">
        <v>7</v>
      </c>
      <c r="AN46">
        <v>964</v>
      </c>
      <c r="AO46">
        <v>86</v>
      </c>
      <c r="AP46">
        <v>2082</v>
      </c>
      <c r="AQ46">
        <v>170</v>
      </c>
      <c r="AR46">
        <v>4093</v>
      </c>
      <c r="AS46">
        <v>98</v>
      </c>
      <c r="AT46">
        <v>1617</v>
      </c>
      <c r="AU46">
        <v>111</v>
      </c>
      <c r="AV46">
        <v>342</v>
      </c>
      <c r="AW46">
        <v>3</v>
      </c>
      <c r="AX46">
        <v>125</v>
      </c>
      <c r="AY46">
        <v>5</v>
      </c>
      <c r="AZ46">
        <v>349</v>
      </c>
      <c r="BA46">
        <v>31</v>
      </c>
      <c r="BB46">
        <v>2673</v>
      </c>
      <c r="BC46">
        <v>574</v>
      </c>
      <c r="BD46">
        <v>0</v>
      </c>
      <c r="BE46">
        <v>0</v>
      </c>
      <c r="BF46">
        <v>284</v>
      </c>
      <c r="BG46">
        <v>18</v>
      </c>
      <c r="BH46">
        <v>20</v>
      </c>
      <c r="BI46">
        <v>0</v>
      </c>
      <c r="BJ46">
        <v>23</v>
      </c>
      <c r="BK46">
        <v>3</v>
      </c>
      <c r="BL46">
        <v>72</v>
      </c>
      <c r="BM46">
        <v>7</v>
      </c>
      <c r="BN46">
        <v>538</v>
      </c>
      <c r="BO46">
        <v>277</v>
      </c>
      <c r="BP46">
        <v>472</v>
      </c>
      <c r="BQ46">
        <v>6</v>
      </c>
      <c r="BR46">
        <v>50</v>
      </c>
      <c r="BS46">
        <v>2</v>
      </c>
      <c r="BT46">
        <v>11</v>
      </c>
      <c r="BU46">
        <v>1</v>
      </c>
      <c r="BV46">
        <v>73</v>
      </c>
      <c r="BW46">
        <v>11</v>
      </c>
      <c r="BX46">
        <v>31</v>
      </c>
      <c r="BY46">
        <v>1</v>
      </c>
      <c r="BZ46">
        <v>29</v>
      </c>
      <c r="CA46">
        <v>1</v>
      </c>
      <c r="CB46">
        <v>54</v>
      </c>
      <c r="CC46">
        <v>13</v>
      </c>
      <c r="CD46">
        <v>24</v>
      </c>
      <c r="CE46">
        <v>1</v>
      </c>
      <c r="CF46">
        <v>69</v>
      </c>
      <c r="CG46">
        <v>3</v>
      </c>
      <c r="CH46">
        <v>68</v>
      </c>
      <c r="CI46">
        <v>5</v>
      </c>
      <c r="CJ46">
        <v>94</v>
      </c>
      <c r="CK46">
        <v>0</v>
      </c>
      <c r="CL46">
        <v>260</v>
      </c>
      <c r="CM46">
        <v>13</v>
      </c>
      <c r="CN46">
        <v>424</v>
      </c>
      <c r="CO46">
        <v>5</v>
      </c>
    </row>
    <row r="47" spans="1:93" x14ac:dyDescent="0.25">
      <c r="A47" s="1">
        <v>43936</v>
      </c>
      <c r="B47">
        <v>4178</v>
      </c>
      <c r="C47">
        <v>1076</v>
      </c>
      <c r="D47">
        <v>4424</v>
      </c>
      <c r="E47">
        <v>787</v>
      </c>
      <c r="F47">
        <v>2972</v>
      </c>
      <c r="G47">
        <v>604</v>
      </c>
      <c r="H47">
        <v>2774</v>
      </c>
      <c r="I47">
        <v>22</v>
      </c>
      <c r="J47">
        <v>1832</v>
      </c>
      <c r="K47">
        <v>204</v>
      </c>
      <c r="L47">
        <v>832</v>
      </c>
      <c r="M47">
        <v>41</v>
      </c>
      <c r="N47">
        <v>26922</v>
      </c>
      <c r="O47">
        <v>2408</v>
      </c>
      <c r="P47">
        <v>143</v>
      </c>
      <c r="Q47">
        <v>0</v>
      </c>
      <c r="R47">
        <v>460</v>
      </c>
      <c r="S47">
        <v>7</v>
      </c>
      <c r="T47">
        <v>1075</v>
      </c>
      <c r="U47">
        <v>38</v>
      </c>
      <c r="V47">
        <v>1383</v>
      </c>
      <c r="W47">
        <v>123</v>
      </c>
      <c r="X47">
        <v>4</v>
      </c>
      <c r="Y47">
        <v>0</v>
      </c>
      <c r="Z47">
        <v>27</v>
      </c>
      <c r="AA47">
        <v>3</v>
      </c>
      <c r="AB47">
        <v>437</v>
      </c>
      <c r="AC47">
        <v>92</v>
      </c>
      <c r="AD47">
        <v>866</v>
      </c>
      <c r="AE47">
        <v>74</v>
      </c>
      <c r="AF47">
        <v>193</v>
      </c>
      <c r="AG47">
        <v>14</v>
      </c>
      <c r="AH47">
        <v>50</v>
      </c>
      <c r="AI47">
        <v>0</v>
      </c>
      <c r="AJ47">
        <v>282</v>
      </c>
      <c r="AK47">
        <v>60</v>
      </c>
      <c r="AL47">
        <v>455</v>
      </c>
      <c r="AM47">
        <v>10</v>
      </c>
      <c r="AN47">
        <v>868</v>
      </c>
      <c r="AO47">
        <v>122</v>
      </c>
      <c r="AP47">
        <v>2486</v>
      </c>
      <c r="AQ47">
        <v>285</v>
      </c>
      <c r="AR47">
        <v>4062</v>
      </c>
      <c r="AS47">
        <v>107</v>
      </c>
      <c r="AT47">
        <v>1574</v>
      </c>
      <c r="AU47">
        <v>98</v>
      </c>
      <c r="AV47">
        <v>272</v>
      </c>
      <c r="AW47">
        <v>11</v>
      </c>
      <c r="AX47">
        <v>160</v>
      </c>
      <c r="AY47">
        <v>14</v>
      </c>
      <c r="AZ47">
        <v>514</v>
      </c>
      <c r="BA47">
        <v>32</v>
      </c>
      <c r="BB47">
        <v>5497</v>
      </c>
      <c r="BC47">
        <v>762</v>
      </c>
      <c r="BD47">
        <v>2784</v>
      </c>
      <c r="BE47">
        <v>37</v>
      </c>
      <c r="BF47">
        <v>291</v>
      </c>
      <c r="BG47">
        <v>20</v>
      </c>
      <c r="BH47">
        <v>30</v>
      </c>
      <c r="BI47">
        <v>1</v>
      </c>
      <c r="BJ47">
        <v>41</v>
      </c>
      <c r="BK47">
        <v>3</v>
      </c>
      <c r="BL47">
        <v>102</v>
      </c>
      <c r="BM47">
        <v>1</v>
      </c>
      <c r="BN47">
        <v>1560</v>
      </c>
      <c r="BO47">
        <v>261</v>
      </c>
      <c r="BP47">
        <v>435</v>
      </c>
      <c r="BQ47">
        <v>8</v>
      </c>
      <c r="BR47">
        <v>54</v>
      </c>
      <c r="BS47">
        <v>6</v>
      </c>
      <c r="BT47">
        <v>15</v>
      </c>
      <c r="BU47">
        <v>0</v>
      </c>
      <c r="BV47">
        <v>78</v>
      </c>
      <c r="BW47">
        <v>13</v>
      </c>
      <c r="BX47">
        <v>25</v>
      </c>
      <c r="BY47">
        <v>2</v>
      </c>
      <c r="BZ47">
        <v>33</v>
      </c>
      <c r="CA47">
        <v>0</v>
      </c>
      <c r="CB47">
        <v>67</v>
      </c>
      <c r="CC47">
        <v>12</v>
      </c>
      <c r="CD47">
        <v>43</v>
      </c>
      <c r="CE47">
        <v>0</v>
      </c>
      <c r="CF47">
        <v>160</v>
      </c>
      <c r="CG47">
        <v>7</v>
      </c>
      <c r="CH47">
        <v>82</v>
      </c>
      <c r="CI47">
        <v>18</v>
      </c>
      <c r="CJ47">
        <v>49</v>
      </c>
      <c r="CK47">
        <v>1</v>
      </c>
      <c r="CL47">
        <v>268</v>
      </c>
      <c r="CM47">
        <v>18</v>
      </c>
      <c r="CN47">
        <v>411</v>
      </c>
      <c r="CO47">
        <v>9</v>
      </c>
    </row>
    <row r="48" spans="1:93" x14ac:dyDescent="0.25">
      <c r="A48" s="1">
        <v>43937</v>
      </c>
      <c r="B48">
        <v>4326</v>
      </c>
      <c r="C48">
        <v>880</v>
      </c>
      <c r="D48">
        <v>3820</v>
      </c>
      <c r="E48">
        <v>617</v>
      </c>
      <c r="F48">
        <v>2667</v>
      </c>
      <c r="G48">
        <v>578</v>
      </c>
      <c r="H48">
        <v>3388</v>
      </c>
      <c r="I48">
        <v>28</v>
      </c>
      <c r="J48">
        <v>3058</v>
      </c>
      <c r="K48">
        <v>204</v>
      </c>
      <c r="L48">
        <v>1068</v>
      </c>
      <c r="M48">
        <v>38</v>
      </c>
      <c r="N48">
        <v>30148</v>
      </c>
      <c r="O48">
        <v>4928</v>
      </c>
      <c r="P48">
        <v>91</v>
      </c>
      <c r="Q48">
        <v>7</v>
      </c>
      <c r="R48">
        <v>455</v>
      </c>
      <c r="S48">
        <v>7</v>
      </c>
      <c r="T48">
        <v>942</v>
      </c>
      <c r="U48">
        <v>37</v>
      </c>
      <c r="V48">
        <v>1318</v>
      </c>
      <c r="W48">
        <v>107</v>
      </c>
      <c r="X48">
        <v>4</v>
      </c>
      <c r="Y48">
        <v>0</v>
      </c>
      <c r="Z48">
        <v>22</v>
      </c>
      <c r="AA48">
        <v>4</v>
      </c>
      <c r="AB48">
        <v>479</v>
      </c>
      <c r="AC48">
        <v>115</v>
      </c>
      <c r="AD48">
        <v>912</v>
      </c>
      <c r="AE48">
        <v>43</v>
      </c>
      <c r="AF48">
        <v>170</v>
      </c>
      <c r="AG48">
        <v>10</v>
      </c>
      <c r="AH48">
        <v>42</v>
      </c>
      <c r="AI48">
        <v>2</v>
      </c>
      <c r="AJ48">
        <v>297</v>
      </c>
      <c r="AK48">
        <v>10</v>
      </c>
      <c r="AL48">
        <v>482</v>
      </c>
      <c r="AM48">
        <v>17</v>
      </c>
      <c r="AN48">
        <v>734</v>
      </c>
      <c r="AO48">
        <v>189</v>
      </c>
      <c r="AP48">
        <v>2866</v>
      </c>
      <c r="AQ48">
        <v>315</v>
      </c>
      <c r="AR48">
        <v>4281</v>
      </c>
      <c r="AS48">
        <v>115</v>
      </c>
      <c r="AT48">
        <v>1512</v>
      </c>
      <c r="AU48">
        <v>94</v>
      </c>
      <c r="AV48">
        <v>517</v>
      </c>
      <c r="AW48">
        <v>17</v>
      </c>
      <c r="AX48">
        <v>155</v>
      </c>
      <c r="AY48">
        <v>5</v>
      </c>
      <c r="AZ48">
        <v>643</v>
      </c>
      <c r="BA48">
        <v>32</v>
      </c>
      <c r="BB48">
        <v>2633</v>
      </c>
      <c r="BC48">
        <v>1438</v>
      </c>
      <c r="BD48">
        <v>1172</v>
      </c>
      <c r="BE48">
        <v>24</v>
      </c>
      <c r="BF48">
        <v>230</v>
      </c>
      <c r="BG48">
        <v>14</v>
      </c>
      <c r="BH48">
        <v>34</v>
      </c>
      <c r="BI48">
        <v>1</v>
      </c>
      <c r="BJ48">
        <v>29</v>
      </c>
      <c r="BK48">
        <v>4</v>
      </c>
      <c r="BL48">
        <v>177</v>
      </c>
      <c r="BM48">
        <v>8</v>
      </c>
      <c r="BN48">
        <v>1633</v>
      </c>
      <c r="BO48">
        <v>280</v>
      </c>
      <c r="BP48">
        <v>493</v>
      </c>
      <c r="BQ48">
        <v>6</v>
      </c>
      <c r="BR48">
        <v>37</v>
      </c>
      <c r="BS48">
        <v>3</v>
      </c>
      <c r="BT48">
        <v>66</v>
      </c>
      <c r="BU48">
        <v>2</v>
      </c>
      <c r="BV48">
        <v>111</v>
      </c>
      <c r="BW48">
        <v>3</v>
      </c>
      <c r="BX48">
        <v>22</v>
      </c>
      <c r="BY48">
        <v>1</v>
      </c>
      <c r="BZ48">
        <v>20</v>
      </c>
      <c r="CA48">
        <v>0</v>
      </c>
      <c r="CB48">
        <v>73</v>
      </c>
      <c r="CC48">
        <v>8</v>
      </c>
      <c r="CD48">
        <v>44</v>
      </c>
      <c r="CE48">
        <v>1</v>
      </c>
      <c r="CF48">
        <v>0</v>
      </c>
      <c r="CG48">
        <v>4</v>
      </c>
      <c r="CH48">
        <v>162</v>
      </c>
      <c r="CI48">
        <v>5</v>
      </c>
      <c r="CJ48">
        <v>50</v>
      </c>
      <c r="CK48">
        <v>0</v>
      </c>
      <c r="CL48">
        <v>380</v>
      </c>
      <c r="CM48">
        <v>23</v>
      </c>
      <c r="CN48">
        <v>408</v>
      </c>
      <c r="CO48">
        <v>5</v>
      </c>
    </row>
    <row r="49" spans="1:93" x14ac:dyDescent="0.25">
      <c r="A49" s="1">
        <v>43938</v>
      </c>
      <c r="B49">
        <v>5065</v>
      </c>
      <c r="C49">
        <v>1036</v>
      </c>
      <c r="D49">
        <v>3818</v>
      </c>
      <c r="E49">
        <v>585</v>
      </c>
      <c r="F49">
        <v>3786</v>
      </c>
      <c r="G49">
        <v>525</v>
      </c>
      <c r="H49">
        <v>3448</v>
      </c>
      <c r="I49">
        <v>34</v>
      </c>
      <c r="J49">
        <v>2105</v>
      </c>
      <c r="K49">
        <v>188</v>
      </c>
      <c r="L49">
        <v>724</v>
      </c>
      <c r="M49">
        <v>42</v>
      </c>
      <c r="N49">
        <v>31667</v>
      </c>
      <c r="O49">
        <v>2299</v>
      </c>
      <c r="P49">
        <v>99</v>
      </c>
      <c r="Q49">
        <v>14</v>
      </c>
      <c r="R49">
        <v>257</v>
      </c>
      <c r="S49">
        <v>12</v>
      </c>
      <c r="T49">
        <v>1007</v>
      </c>
      <c r="U49">
        <v>23</v>
      </c>
      <c r="V49">
        <v>1717</v>
      </c>
      <c r="W49">
        <v>183</v>
      </c>
      <c r="X49">
        <v>7</v>
      </c>
      <c r="Y49">
        <v>0</v>
      </c>
      <c r="Z49">
        <v>22</v>
      </c>
      <c r="AA49">
        <v>1</v>
      </c>
      <c r="AB49">
        <v>604</v>
      </c>
      <c r="AC49">
        <v>111</v>
      </c>
      <c r="AD49">
        <v>939</v>
      </c>
      <c r="AE49">
        <v>37</v>
      </c>
      <c r="AF49">
        <v>198</v>
      </c>
      <c r="AG49">
        <v>12</v>
      </c>
      <c r="AH49">
        <v>39</v>
      </c>
      <c r="AI49">
        <v>0</v>
      </c>
      <c r="AJ49">
        <v>380</v>
      </c>
      <c r="AK49">
        <v>27</v>
      </c>
      <c r="AL49">
        <v>585</v>
      </c>
      <c r="AM49">
        <v>12</v>
      </c>
      <c r="AN49">
        <v>1061</v>
      </c>
      <c r="AO49">
        <v>181</v>
      </c>
      <c r="AP49">
        <v>3380</v>
      </c>
      <c r="AQ49">
        <v>299</v>
      </c>
      <c r="AR49">
        <v>4801</v>
      </c>
      <c r="AS49">
        <v>125</v>
      </c>
      <c r="AT49">
        <v>1606</v>
      </c>
      <c r="AU49">
        <v>92</v>
      </c>
      <c r="AV49">
        <v>520</v>
      </c>
      <c r="AW49">
        <v>11</v>
      </c>
      <c r="AX49">
        <v>168</v>
      </c>
      <c r="AY49">
        <v>13</v>
      </c>
      <c r="AZ49">
        <v>750</v>
      </c>
      <c r="BA49">
        <v>30</v>
      </c>
      <c r="BB49">
        <v>2641</v>
      </c>
      <c r="BC49">
        <v>753</v>
      </c>
      <c r="BD49">
        <v>1016</v>
      </c>
      <c r="BE49">
        <v>20</v>
      </c>
      <c r="BF49">
        <v>207</v>
      </c>
      <c r="BG49">
        <v>13</v>
      </c>
      <c r="BH49">
        <v>35</v>
      </c>
      <c r="BI49">
        <v>1</v>
      </c>
      <c r="BJ49">
        <v>32</v>
      </c>
      <c r="BK49">
        <v>1</v>
      </c>
      <c r="BL49">
        <v>265</v>
      </c>
      <c r="BM49">
        <v>6</v>
      </c>
      <c r="BN49">
        <v>1675</v>
      </c>
      <c r="BO49">
        <v>246</v>
      </c>
      <c r="BP49">
        <v>518</v>
      </c>
      <c r="BQ49">
        <v>4</v>
      </c>
      <c r="BR49">
        <v>50</v>
      </c>
      <c r="BS49">
        <v>1</v>
      </c>
      <c r="BT49">
        <v>71</v>
      </c>
      <c r="BU49">
        <v>0</v>
      </c>
      <c r="BV49">
        <v>114</v>
      </c>
      <c r="BW49">
        <v>6</v>
      </c>
      <c r="BX49">
        <v>15</v>
      </c>
      <c r="BY49">
        <v>3</v>
      </c>
      <c r="BZ49">
        <v>20</v>
      </c>
      <c r="CA49">
        <v>0</v>
      </c>
      <c r="CB49">
        <v>111</v>
      </c>
      <c r="CC49">
        <v>14</v>
      </c>
      <c r="CD49">
        <v>24</v>
      </c>
      <c r="CE49">
        <v>2</v>
      </c>
      <c r="CF49">
        <v>128</v>
      </c>
      <c r="CG49">
        <v>6</v>
      </c>
      <c r="CH49">
        <v>130</v>
      </c>
      <c r="CI49">
        <v>3</v>
      </c>
      <c r="CJ49">
        <v>352</v>
      </c>
      <c r="CK49">
        <v>1290</v>
      </c>
      <c r="CL49">
        <v>336</v>
      </c>
      <c r="CM49">
        <v>28</v>
      </c>
      <c r="CN49">
        <v>445</v>
      </c>
      <c r="CO49">
        <v>4</v>
      </c>
    </row>
    <row r="50" spans="1:93" x14ac:dyDescent="0.25">
      <c r="A50" s="1">
        <v>43939</v>
      </c>
      <c r="B50">
        <v>5292</v>
      </c>
      <c r="C50">
        <v>913</v>
      </c>
      <c r="D50">
        <v>3836</v>
      </c>
      <c r="E50">
        <v>565</v>
      </c>
      <c r="F50">
        <v>3493</v>
      </c>
      <c r="G50">
        <v>575</v>
      </c>
      <c r="H50">
        <v>4070</v>
      </c>
      <c r="I50">
        <v>41</v>
      </c>
      <c r="J50">
        <v>3257</v>
      </c>
      <c r="K50">
        <v>217</v>
      </c>
      <c r="L50">
        <v>709</v>
      </c>
      <c r="M50">
        <v>44</v>
      </c>
      <c r="N50">
        <v>30833</v>
      </c>
      <c r="O50">
        <v>3770</v>
      </c>
      <c r="P50">
        <v>178</v>
      </c>
      <c r="Q50">
        <v>2</v>
      </c>
      <c r="R50">
        <v>224</v>
      </c>
      <c r="S50">
        <v>9</v>
      </c>
      <c r="T50">
        <v>991</v>
      </c>
      <c r="U50">
        <v>43</v>
      </c>
      <c r="V50">
        <v>1791</v>
      </c>
      <c r="W50">
        <v>116</v>
      </c>
      <c r="X50">
        <v>23</v>
      </c>
      <c r="Y50">
        <v>0</v>
      </c>
      <c r="Z50">
        <v>18</v>
      </c>
      <c r="AA50">
        <v>2</v>
      </c>
      <c r="AB50">
        <v>623</v>
      </c>
      <c r="AC50">
        <v>83</v>
      </c>
      <c r="AD50">
        <v>1076</v>
      </c>
      <c r="AE50">
        <v>60</v>
      </c>
      <c r="AF50">
        <v>194</v>
      </c>
      <c r="AG50">
        <v>15</v>
      </c>
      <c r="AH50">
        <v>36</v>
      </c>
      <c r="AI50">
        <v>4</v>
      </c>
      <c r="AJ50">
        <v>407</v>
      </c>
      <c r="AK50">
        <v>24</v>
      </c>
      <c r="AL50">
        <v>628</v>
      </c>
      <c r="AM50">
        <v>6</v>
      </c>
      <c r="AN50">
        <v>1235</v>
      </c>
      <c r="AO50">
        <v>144</v>
      </c>
      <c r="AP50">
        <v>3609</v>
      </c>
      <c r="AQ50">
        <v>242</v>
      </c>
      <c r="AR50">
        <v>4353</v>
      </c>
      <c r="AS50">
        <v>126</v>
      </c>
      <c r="AT50">
        <v>1499</v>
      </c>
      <c r="AU50">
        <v>89</v>
      </c>
      <c r="AV50">
        <v>456</v>
      </c>
      <c r="AW50">
        <v>8</v>
      </c>
      <c r="AX50">
        <v>171</v>
      </c>
      <c r="AY50">
        <v>9</v>
      </c>
      <c r="AZ50">
        <v>181</v>
      </c>
      <c r="BA50">
        <v>28</v>
      </c>
      <c r="BB50">
        <v>405</v>
      </c>
      <c r="BC50">
        <v>761</v>
      </c>
      <c r="BD50">
        <v>998</v>
      </c>
      <c r="BE50">
        <v>26</v>
      </c>
      <c r="BF50">
        <v>218</v>
      </c>
      <c r="BG50">
        <v>25</v>
      </c>
      <c r="BH50">
        <v>51</v>
      </c>
      <c r="BI50">
        <v>4</v>
      </c>
      <c r="BJ50">
        <v>25</v>
      </c>
      <c r="BK50">
        <v>2</v>
      </c>
      <c r="BL50">
        <v>194</v>
      </c>
      <c r="BM50">
        <v>7</v>
      </c>
      <c r="BN50">
        <v>1395</v>
      </c>
      <c r="BO50">
        <v>205</v>
      </c>
      <c r="BP50">
        <v>762</v>
      </c>
      <c r="BQ50">
        <v>4</v>
      </c>
      <c r="BR50">
        <v>23</v>
      </c>
      <c r="BS50">
        <v>1</v>
      </c>
      <c r="BT50">
        <v>36</v>
      </c>
      <c r="BU50">
        <v>3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71</v>
      </c>
      <c r="CC50">
        <v>16</v>
      </c>
      <c r="CD50">
        <v>28</v>
      </c>
      <c r="CE50">
        <v>0</v>
      </c>
      <c r="CF50">
        <v>98</v>
      </c>
      <c r="CG50">
        <v>7</v>
      </c>
      <c r="CH50">
        <v>116</v>
      </c>
      <c r="CI50">
        <v>4</v>
      </c>
      <c r="CJ50">
        <v>31</v>
      </c>
      <c r="CK50">
        <v>0</v>
      </c>
      <c r="CL50">
        <v>461</v>
      </c>
      <c r="CM50">
        <v>18</v>
      </c>
      <c r="CN50">
        <v>372</v>
      </c>
      <c r="CO50">
        <v>7</v>
      </c>
    </row>
    <row r="51" spans="1:93" x14ac:dyDescent="0.25">
      <c r="A51" s="1">
        <v>43940</v>
      </c>
      <c r="B51">
        <v>4956</v>
      </c>
      <c r="C51">
        <v>1105</v>
      </c>
      <c r="D51">
        <v>0</v>
      </c>
      <c r="E51">
        <v>410</v>
      </c>
      <c r="F51">
        <v>3491</v>
      </c>
      <c r="G51">
        <v>480</v>
      </c>
      <c r="H51">
        <v>4785</v>
      </c>
      <c r="I51">
        <v>40</v>
      </c>
      <c r="J51">
        <v>2917</v>
      </c>
      <c r="K51">
        <v>206</v>
      </c>
      <c r="L51">
        <v>778</v>
      </c>
      <c r="M51">
        <v>41</v>
      </c>
      <c r="N51">
        <v>32922</v>
      </c>
      <c r="O51">
        <v>1856</v>
      </c>
      <c r="P51">
        <v>251</v>
      </c>
      <c r="Q51">
        <v>2</v>
      </c>
      <c r="R51">
        <v>283</v>
      </c>
      <c r="S51">
        <v>13</v>
      </c>
      <c r="T51">
        <v>1334</v>
      </c>
      <c r="U51">
        <v>27</v>
      </c>
      <c r="V51">
        <v>1469</v>
      </c>
      <c r="W51">
        <v>158</v>
      </c>
      <c r="X51">
        <v>0</v>
      </c>
      <c r="Y51">
        <v>0</v>
      </c>
      <c r="Z51">
        <v>8</v>
      </c>
      <c r="AA51">
        <v>2</v>
      </c>
      <c r="AB51">
        <v>688</v>
      </c>
      <c r="AC51">
        <v>86</v>
      </c>
      <c r="AD51">
        <v>755</v>
      </c>
      <c r="AE51">
        <v>104</v>
      </c>
      <c r="AF51">
        <v>169</v>
      </c>
      <c r="AG51">
        <v>10</v>
      </c>
      <c r="AH51">
        <v>53</v>
      </c>
      <c r="AI51">
        <v>2</v>
      </c>
      <c r="AJ51">
        <v>325</v>
      </c>
      <c r="AK51">
        <v>15</v>
      </c>
      <c r="AL51">
        <v>566</v>
      </c>
      <c r="AM51">
        <v>7</v>
      </c>
      <c r="AN51">
        <v>1140</v>
      </c>
      <c r="AO51">
        <v>142</v>
      </c>
      <c r="AP51">
        <v>2458</v>
      </c>
      <c r="AQ51">
        <v>184</v>
      </c>
      <c r="AR51">
        <v>3783</v>
      </c>
      <c r="AS51">
        <v>121</v>
      </c>
      <c r="AT51">
        <v>1374</v>
      </c>
      <c r="AU51">
        <v>73</v>
      </c>
      <c r="AV51">
        <v>512</v>
      </c>
      <c r="AW51">
        <v>16</v>
      </c>
      <c r="AX51">
        <v>188</v>
      </c>
      <c r="AY51">
        <v>19</v>
      </c>
      <c r="AZ51">
        <v>663</v>
      </c>
      <c r="BA51">
        <v>30</v>
      </c>
      <c r="BB51">
        <v>2569</v>
      </c>
      <c r="BC51">
        <v>642</v>
      </c>
      <c r="BD51">
        <v>931</v>
      </c>
      <c r="BE51">
        <v>48</v>
      </c>
      <c r="BF51">
        <v>209</v>
      </c>
      <c r="BG51">
        <v>10</v>
      </c>
      <c r="BH51">
        <v>49</v>
      </c>
      <c r="BI51">
        <v>2</v>
      </c>
      <c r="BJ51">
        <v>53</v>
      </c>
      <c r="BK51">
        <v>0</v>
      </c>
      <c r="BL51">
        <v>63</v>
      </c>
      <c r="BM51">
        <v>4</v>
      </c>
      <c r="BN51">
        <v>722</v>
      </c>
      <c r="BO51">
        <v>208</v>
      </c>
      <c r="BP51">
        <v>1132</v>
      </c>
      <c r="BQ51">
        <v>5</v>
      </c>
      <c r="BR51">
        <v>18</v>
      </c>
      <c r="BS51">
        <v>3</v>
      </c>
      <c r="BT51">
        <v>57</v>
      </c>
      <c r="BU51">
        <v>0</v>
      </c>
      <c r="BV51">
        <v>193</v>
      </c>
      <c r="BW51">
        <v>12</v>
      </c>
      <c r="BX51">
        <v>0</v>
      </c>
      <c r="BY51">
        <v>0</v>
      </c>
      <c r="BZ51">
        <v>26</v>
      </c>
      <c r="CA51">
        <v>0</v>
      </c>
      <c r="CB51">
        <v>82</v>
      </c>
      <c r="CC51">
        <v>17</v>
      </c>
      <c r="CD51">
        <v>27</v>
      </c>
      <c r="CE51">
        <v>1</v>
      </c>
      <c r="CF51">
        <v>170</v>
      </c>
      <c r="CG51">
        <v>10</v>
      </c>
      <c r="CH51">
        <v>105</v>
      </c>
      <c r="CI51">
        <v>8</v>
      </c>
      <c r="CJ51">
        <v>18</v>
      </c>
      <c r="CK51">
        <v>0</v>
      </c>
      <c r="CL51">
        <v>363</v>
      </c>
      <c r="CM51">
        <v>15</v>
      </c>
      <c r="CN51">
        <v>304</v>
      </c>
      <c r="CO51">
        <v>7</v>
      </c>
    </row>
    <row r="52" spans="1:93" x14ac:dyDescent="0.25">
      <c r="A52" s="1">
        <v>43941</v>
      </c>
      <c r="B52">
        <v>4721</v>
      </c>
      <c r="C52">
        <v>432</v>
      </c>
      <c r="D52">
        <v>2218</v>
      </c>
      <c r="E52">
        <v>399</v>
      </c>
      <c r="F52">
        <v>3047</v>
      </c>
      <c r="G52">
        <v>433</v>
      </c>
      <c r="H52">
        <v>6060</v>
      </c>
      <c r="I52">
        <v>48</v>
      </c>
      <c r="J52">
        <v>2055</v>
      </c>
      <c r="K52">
        <v>115</v>
      </c>
      <c r="L52">
        <v>493</v>
      </c>
      <c r="M52">
        <v>39</v>
      </c>
      <c r="N52">
        <v>24601</v>
      </c>
      <c r="O52">
        <v>1772</v>
      </c>
      <c r="P52">
        <v>124</v>
      </c>
      <c r="Q52">
        <v>2</v>
      </c>
      <c r="R52">
        <v>226</v>
      </c>
      <c r="S52">
        <v>8</v>
      </c>
      <c r="T52">
        <v>1553</v>
      </c>
      <c r="U52">
        <v>36</v>
      </c>
      <c r="V52">
        <v>1436</v>
      </c>
      <c r="W52">
        <v>113</v>
      </c>
      <c r="X52">
        <v>29</v>
      </c>
      <c r="Y52">
        <v>0</v>
      </c>
      <c r="Z52">
        <v>13</v>
      </c>
      <c r="AA52">
        <v>2</v>
      </c>
      <c r="AB52">
        <v>532</v>
      </c>
      <c r="AC52">
        <v>87</v>
      </c>
      <c r="AD52">
        <v>705</v>
      </c>
      <c r="AE52">
        <v>36</v>
      </c>
      <c r="AF52">
        <v>142</v>
      </c>
      <c r="AG52">
        <v>9</v>
      </c>
      <c r="AH52">
        <v>26</v>
      </c>
      <c r="AI52">
        <v>1</v>
      </c>
      <c r="AJ52">
        <v>327</v>
      </c>
      <c r="AK52">
        <v>47</v>
      </c>
      <c r="AL52">
        <v>390</v>
      </c>
      <c r="AM52">
        <v>10</v>
      </c>
      <c r="AN52">
        <v>1066</v>
      </c>
      <c r="AO52">
        <v>83</v>
      </c>
      <c r="AP52">
        <v>1775</v>
      </c>
      <c r="AQ52">
        <v>110</v>
      </c>
      <c r="AR52">
        <v>3977</v>
      </c>
      <c r="AS52">
        <v>127</v>
      </c>
      <c r="AT52">
        <v>1343</v>
      </c>
      <c r="AU52">
        <v>87</v>
      </c>
      <c r="AV52">
        <v>425</v>
      </c>
      <c r="AW52">
        <v>17</v>
      </c>
      <c r="AX52">
        <v>112</v>
      </c>
      <c r="AY52">
        <v>15</v>
      </c>
      <c r="AZ52">
        <v>521</v>
      </c>
      <c r="BA52">
        <v>27</v>
      </c>
      <c r="BB52">
        <v>785</v>
      </c>
      <c r="BC52">
        <v>395</v>
      </c>
      <c r="BD52">
        <v>1208</v>
      </c>
      <c r="BE52">
        <v>52</v>
      </c>
      <c r="BF52">
        <v>172</v>
      </c>
      <c r="BG52">
        <v>12</v>
      </c>
      <c r="BH52">
        <v>85</v>
      </c>
      <c r="BI52">
        <v>2</v>
      </c>
      <c r="BJ52">
        <v>16</v>
      </c>
      <c r="BK52">
        <v>2</v>
      </c>
      <c r="BL52">
        <v>194</v>
      </c>
      <c r="BM52">
        <v>6</v>
      </c>
      <c r="BN52">
        <v>444</v>
      </c>
      <c r="BO52">
        <v>190</v>
      </c>
      <c r="BP52">
        <v>1088</v>
      </c>
      <c r="BQ52">
        <v>5</v>
      </c>
      <c r="BR52">
        <v>39</v>
      </c>
      <c r="BS52">
        <v>8</v>
      </c>
      <c r="BT52">
        <v>13</v>
      </c>
      <c r="BU52">
        <v>1</v>
      </c>
      <c r="BV52">
        <v>84</v>
      </c>
      <c r="BW52">
        <v>6</v>
      </c>
      <c r="BX52">
        <v>28</v>
      </c>
      <c r="BY52">
        <v>5</v>
      </c>
      <c r="BZ52">
        <v>6</v>
      </c>
      <c r="CA52">
        <v>0</v>
      </c>
      <c r="CB52">
        <v>68</v>
      </c>
      <c r="CC52">
        <v>10</v>
      </c>
      <c r="CD52">
        <v>44</v>
      </c>
      <c r="CE52">
        <v>1</v>
      </c>
      <c r="CF52">
        <v>102</v>
      </c>
      <c r="CG52">
        <v>2</v>
      </c>
      <c r="CH52">
        <v>133</v>
      </c>
      <c r="CI52">
        <v>7</v>
      </c>
      <c r="CJ52">
        <v>14</v>
      </c>
      <c r="CK52">
        <v>0</v>
      </c>
      <c r="CL52">
        <v>545</v>
      </c>
      <c r="CM52">
        <v>13</v>
      </c>
      <c r="CN52">
        <v>324</v>
      </c>
      <c r="CO52">
        <v>5</v>
      </c>
    </row>
    <row r="53" spans="1:93" x14ac:dyDescent="0.25">
      <c r="A53" s="1">
        <v>43942</v>
      </c>
      <c r="B53">
        <v>3853</v>
      </c>
      <c r="C53">
        <v>570</v>
      </c>
      <c r="D53">
        <v>2951</v>
      </c>
      <c r="E53">
        <v>430</v>
      </c>
      <c r="F53">
        <v>2256</v>
      </c>
      <c r="G53">
        <v>454</v>
      </c>
      <c r="H53">
        <v>4268</v>
      </c>
      <c r="I53">
        <v>44</v>
      </c>
      <c r="J53">
        <v>1927</v>
      </c>
      <c r="K53">
        <v>113</v>
      </c>
      <c r="L53">
        <v>401</v>
      </c>
      <c r="M53">
        <v>77</v>
      </c>
      <c r="N53">
        <v>28065</v>
      </c>
      <c r="O53">
        <v>1857</v>
      </c>
      <c r="P53">
        <v>142</v>
      </c>
      <c r="Q53">
        <v>4</v>
      </c>
      <c r="R53">
        <v>222</v>
      </c>
      <c r="S53">
        <v>5</v>
      </c>
      <c r="T53">
        <v>1335</v>
      </c>
      <c r="U53">
        <v>47</v>
      </c>
      <c r="V53">
        <v>2046</v>
      </c>
      <c r="W53">
        <v>110</v>
      </c>
      <c r="X53">
        <v>0</v>
      </c>
      <c r="Y53">
        <v>0</v>
      </c>
      <c r="Z53">
        <v>9</v>
      </c>
      <c r="AA53">
        <v>1</v>
      </c>
      <c r="AB53">
        <v>388</v>
      </c>
      <c r="AC53">
        <v>85</v>
      </c>
      <c r="AD53">
        <v>1432</v>
      </c>
      <c r="AE53">
        <v>26</v>
      </c>
      <c r="AF53">
        <v>131</v>
      </c>
      <c r="AG53">
        <v>9</v>
      </c>
      <c r="AH53">
        <v>13</v>
      </c>
      <c r="AI53">
        <v>1</v>
      </c>
      <c r="AJ53">
        <v>185</v>
      </c>
      <c r="AK53">
        <v>8</v>
      </c>
      <c r="AL53">
        <v>367</v>
      </c>
      <c r="AM53">
        <v>15</v>
      </c>
      <c r="AN53">
        <v>750</v>
      </c>
      <c r="AO53">
        <v>67</v>
      </c>
      <c r="AP53">
        <v>1785</v>
      </c>
      <c r="AQ53">
        <v>194</v>
      </c>
      <c r="AR53">
        <v>4674</v>
      </c>
      <c r="AS53">
        <v>123</v>
      </c>
      <c r="AT53">
        <v>1294</v>
      </c>
      <c r="AU53">
        <v>91</v>
      </c>
      <c r="AV53">
        <v>798</v>
      </c>
      <c r="AW53">
        <v>16</v>
      </c>
      <c r="AX53">
        <v>189</v>
      </c>
      <c r="AY53">
        <v>11</v>
      </c>
      <c r="AZ53">
        <v>657</v>
      </c>
      <c r="BA53">
        <v>21</v>
      </c>
      <c r="BB53">
        <v>2051</v>
      </c>
      <c r="BC53">
        <v>547</v>
      </c>
      <c r="BD53">
        <v>697</v>
      </c>
      <c r="BE53">
        <v>45</v>
      </c>
      <c r="BF53">
        <v>200</v>
      </c>
      <c r="BG53">
        <v>19</v>
      </c>
      <c r="BH53">
        <v>38</v>
      </c>
      <c r="BI53">
        <v>1</v>
      </c>
      <c r="BJ53">
        <v>7</v>
      </c>
      <c r="BK53">
        <v>0</v>
      </c>
      <c r="BL53">
        <v>191</v>
      </c>
      <c r="BM53">
        <v>10</v>
      </c>
      <c r="BN53">
        <v>1278</v>
      </c>
      <c r="BO53">
        <v>206</v>
      </c>
      <c r="BP53">
        <v>1122</v>
      </c>
      <c r="BQ53">
        <v>6</v>
      </c>
      <c r="BR53">
        <v>10</v>
      </c>
      <c r="BS53">
        <v>0</v>
      </c>
      <c r="BT53">
        <v>8</v>
      </c>
      <c r="BU53">
        <v>2</v>
      </c>
      <c r="BV53">
        <v>45</v>
      </c>
      <c r="BW53">
        <v>0</v>
      </c>
      <c r="BX53">
        <v>10</v>
      </c>
      <c r="BY53">
        <v>6</v>
      </c>
      <c r="BZ53">
        <v>5</v>
      </c>
      <c r="CA53">
        <v>0</v>
      </c>
      <c r="CB53">
        <v>114</v>
      </c>
      <c r="CC53">
        <v>14</v>
      </c>
      <c r="CD53">
        <v>34</v>
      </c>
      <c r="CE53">
        <v>1</v>
      </c>
      <c r="CF53">
        <v>90</v>
      </c>
      <c r="CG53">
        <v>8</v>
      </c>
      <c r="CH53">
        <v>127</v>
      </c>
      <c r="CI53">
        <v>8</v>
      </c>
      <c r="CJ53">
        <v>32</v>
      </c>
      <c r="CK53">
        <v>0</v>
      </c>
      <c r="CL53">
        <v>306</v>
      </c>
      <c r="CM53">
        <v>20</v>
      </c>
      <c r="CN53">
        <v>312</v>
      </c>
      <c r="CO53">
        <v>3</v>
      </c>
    </row>
    <row r="54" spans="1:93" x14ac:dyDescent="0.25">
      <c r="A54" s="1">
        <v>43943</v>
      </c>
      <c r="B54">
        <v>4854</v>
      </c>
      <c r="C54">
        <v>1224</v>
      </c>
      <c r="D54">
        <v>2312</v>
      </c>
      <c r="E54">
        <v>435</v>
      </c>
      <c r="F54">
        <v>2729</v>
      </c>
      <c r="G54">
        <v>534</v>
      </c>
      <c r="H54">
        <v>5642</v>
      </c>
      <c r="I54">
        <v>51</v>
      </c>
      <c r="J54">
        <v>2498</v>
      </c>
      <c r="K54">
        <v>166</v>
      </c>
      <c r="L54">
        <v>388</v>
      </c>
      <c r="M54">
        <v>43</v>
      </c>
      <c r="N54">
        <v>37289</v>
      </c>
      <c r="O54">
        <v>2524</v>
      </c>
      <c r="P54">
        <v>165</v>
      </c>
      <c r="Q54">
        <v>0</v>
      </c>
      <c r="R54">
        <v>229</v>
      </c>
      <c r="S54">
        <v>7</v>
      </c>
      <c r="T54">
        <v>1384</v>
      </c>
      <c r="U54">
        <v>50</v>
      </c>
      <c r="V54">
        <v>1590</v>
      </c>
      <c r="W54">
        <v>144</v>
      </c>
      <c r="X54">
        <v>29</v>
      </c>
      <c r="Y54">
        <v>1</v>
      </c>
      <c r="Z54">
        <v>11</v>
      </c>
      <c r="AA54">
        <v>1</v>
      </c>
      <c r="AB54">
        <v>461</v>
      </c>
      <c r="AC54">
        <v>62</v>
      </c>
      <c r="AD54">
        <v>1385</v>
      </c>
      <c r="AE54">
        <v>145</v>
      </c>
      <c r="AF54">
        <v>180</v>
      </c>
      <c r="AG54">
        <v>6</v>
      </c>
      <c r="AH54">
        <v>22</v>
      </c>
      <c r="AI54">
        <v>3</v>
      </c>
      <c r="AJ54">
        <v>375</v>
      </c>
      <c r="AK54">
        <v>26</v>
      </c>
      <c r="AL54">
        <v>378</v>
      </c>
      <c r="AM54">
        <v>0</v>
      </c>
      <c r="AN54">
        <v>729</v>
      </c>
      <c r="AO54">
        <v>165</v>
      </c>
      <c r="AP54">
        <v>2237</v>
      </c>
      <c r="AQ54">
        <v>281</v>
      </c>
      <c r="AR54">
        <v>4611</v>
      </c>
      <c r="AS54">
        <v>119</v>
      </c>
      <c r="AT54">
        <v>1297</v>
      </c>
      <c r="AU54">
        <v>88</v>
      </c>
      <c r="AV54">
        <v>533</v>
      </c>
      <c r="AW54">
        <v>17</v>
      </c>
      <c r="AX54">
        <v>157</v>
      </c>
      <c r="AY54">
        <v>14</v>
      </c>
      <c r="AZ54">
        <v>516</v>
      </c>
      <c r="BA54">
        <v>27</v>
      </c>
      <c r="BB54">
        <v>2667</v>
      </c>
      <c r="BC54">
        <v>531</v>
      </c>
      <c r="BD54">
        <v>1512</v>
      </c>
      <c r="BE54">
        <v>39</v>
      </c>
      <c r="BF54">
        <v>140</v>
      </c>
      <c r="BG54">
        <v>9</v>
      </c>
      <c r="BH54">
        <v>117</v>
      </c>
      <c r="BI54">
        <v>3</v>
      </c>
      <c r="BJ54">
        <v>17</v>
      </c>
      <c r="BK54">
        <v>3</v>
      </c>
      <c r="BL54">
        <v>163</v>
      </c>
      <c r="BM54">
        <v>5</v>
      </c>
      <c r="BN54">
        <v>1270</v>
      </c>
      <c r="BO54">
        <v>203</v>
      </c>
      <c r="BP54">
        <v>1147</v>
      </c>
      <c r="BQ54">
        <v>6</v>
      </c>
      <c r="BR54">
        <v>27</v>
      </c>
      <c r="BS54">
        <v>1</v>
      </c>
      <c r="BT54">
        <v>60</v>
      </c>
      <c r="BU54">
        <v>3</v>
      </c>
      <c r="BV54">
        <v>53</v>
      </c>
      <c r="BW54">
        <v>9</v>
      </c>
      <c r="BX54">
        <v>156</v>
      </c>
      <c r="BY54">
        <v>5</v>
      </c>
      <c r="BZ54">
        <v>12</v>
      </c>
      <c r="CA54">
        <v>0</v>
      </c>
      <c r="CB54">
        <v>70</v>
      </c>
      <c r="CC54">
        <v>12</v>
      </c>
      <c r="CD54">
        <v>11</v>
      </c>
      <c r="CE54">
        <v>3</v>
      </c>
      <c r="CF54">
        <v>112</v>
      </c>
      <c r="CG54">
        <v>9</v>
      </c>
      <c r="CH54">
        <v>127</v>
      </c>
      <c r="CI54">
        <v>5</v>
      </c>
      <c r="CJ54">
        <v>15</v>
      </c>
      <c r="CK54">
        <v>0</v>
      </c>
      <c r="CL54">
        <v>263</v>
      </c>
      <c r="CM54">
        <v>21</v>
      </c>
      <c r="CN54">
        <v>260</v>
      </c>
      <c r="CO54">
        <v>0</v>
      </c>
    </row>
    <row r="55" spans="1:93" x14ac:dyDescent="0.25">
      <c r="A55" s="1">
        <v>43944</v>
      </c>
      <c r="B55">
        <v>4760</v>
      </c>
      <c r="C55">
        <v>847</v>
      </c>
      <c r="D55">
        <v>2916</v>
      </c>
      <c r="E55">
        <v>440</v>
      </c>
      <c r="F55">
        <v>3370</v>
      </c>
      <c r="G55">
        <v>437</v>
      </c>
      <c r="H55">
        <v>5236</v>
      </c>
      <c r="I55">
        <v>57</v>
      </c>
      <c r="J55">
        <v>2678</v>
      </c>
      <c r="K55">
        <v>165</v>
      </c>
      <c r="L55">
        <v>631</v>
      </c>
      <c r="M55">
        <v>39</v>
      </c>
      <c r="N55">
        <v>17588</v>
      </c>
      <c r="O55">
        <v>1721</v>
      </c>
      <c r="P55">
        <v>170</v>
      </c>
      <c r="Q55">
        <v>7</v>
      </c>
      <c r="R55">
        <v>650</v>
      </c>
      <c r="S55">
        <v>7</v>
      </c>
      <c r="T55">
        <v>1409</v>
      </c>
      <c r="U55">
        <v>41</v>
      </c>
      <c r="V55">
        <v>1766</v>
      </c>
      <c r="W55">
        <v>140</v>
      </c>
      <c r="X55">
        <v>3</v>
      </c>
      <c r="Y55">
        <v>0</v>
      </c>
      <c r="Z55">
        <v>8</v>
      </c>
      <c r="AA55">
        <v>2</v>
      </c>
      <c r="AB55">
        <v>707</v>
      </c>
      <c r="AC55">
        <v>77</v>
      </c>
      <c r="AD55">
        <v>1303</v>
      </c>
      <c r="AE55">
        <v>113</v>
      </c>
      <c r="AF55">
        <v>217</v>
      </c>
      <c r="AG55">
        <v>14</v>
      </c>
      <c r="AH55">
        <v>7</v>
      </c>
      <c r="AI55">
        <v>0</v>
      </c>
      <c r="AJ55">
        <v>283</v>
      </c>
      <c r="AK55">
        <v>19</v>
      </c>
      <c r="AL55">
        <v>276</v>
      </c>
      <c r="AM55">
        <v>101</v>
      </c>
      <c r="AN55">
        <v>708</v>
      </c>
      <c r="AO55">
        <v>138</v>
      </c>
      <c r="AP55">
        <v>2352</v>
      </c>
      <c r="AQ55">
        <v>215</v>
      </c>
      <c r="AR55">
        <v>3083</v>
      </c>
      <c r="AS55">
        <v>117</v>
      </c>
      <c r="AT55">
        <v>1194</v>
      </c>
      <c r="AU55">
        <v>94</v>
      </c>
      <c r="AV55">
        <v>0</v>
      </c>
      <c r="AW55">
        <v>0</v>
      </c>
      <c r="AX55">
        <v>0</v>
      </c>
      <c r="AY55">
        <v>0</v>
      </c>
      <c r="AZ55">
        <v>603</v>
      </c>
      <c r="BA55">
        <v>23</v>
      </c>
      <c r="BB55">
        <v>1827</v>
      </c>
      <c r="BC55">
        <v>544</v>
      </c>
      <c r="BD55">
        <v>1413</v>
      </c>
      <c r="BE55">
        <v>46</v>
      </c>
      <c r="BF55">
        <v>111</v>
      </c>
      <c r="BG55">
        <v>9</v>
      </c>
      <c r="BH55">
        <v>91</v>
      </c>
      <c r="BI55">
        <v>3</v>
      </c>
      <c r="BJ55">
        <v>7</v>
      </c>
      <c r="BK55">
        <v>1</v>
      </c>
      <c r="BL55">
        <v>171</v>
      </c>
      <c r="BM55">
        <v>3</v>
      </c>
      <c r="BN55">
        <v>778</v>
      </c>
      <c r="BO55">
        <v>181</v>
      </c>
      <c r="BP55">
        <v>1141</v>
      </c>
      <c r="BQ55">
        <v>5</v>
      </c>
      <c r="BR55">
        <v>42</v>
      </c>
      <c r="BS55">
        <v>0</v>
      </c>
      <c r="BT55">
        <v>36</v>
      </c>
      <c r="BU55">
        <v>2</v>
      </c>
      <c r="BV55">
        <v>84</v>
      </c>
      <c r="BW55">
        <v>6</v>
      </c>
      <c r="BX55">
        <v>7</v>
      </c>
      <c r="BY55">
        <v>0</v>
      </c>
      <c r="BZ55">
        <v>6</v>
      </c>
      <c r="CA55">
        <v>2</v>
      </c>
      <c r="CB55">
        <v>116</v>
      </c>
      <c r="CC55">
        <v>0</v>
      </c>
      <c r="CD55">
        <v>63</v>
      </c>
      <c r="CE55">
        <v>3</v>
      </c>
      <c r="CF55">
        <v>144</v>
      </c>
      <c r="CG55">
        <v>8</v>
      </c>
      <c r="CH55">
        <v>95</v>
      </c>
      <c r="CI55">
        <v>9</v>
      </c>
      <c r="CJ55">
        <v>12</v>
      </c>
      <c r="CK55">
        <v>0</v>
      </c>
      <c r="CL55">
        <v>313</v>
      </c>
      <c r="CM55">
        <v>25</v>
      </c>
      <c r="CN55">
        <v>224</v>
      </c>
      <c r="CO55">
        <v>9</v>
      </c>
    </row>
    <row r="56" spans="1:93" x14ac:dyDescent="0.25">
      <c r="A56" s="1">
        <v>43945</v>
      </c>
      <c r="B56">
        <v>5487</v>
      </c>
      <c r="C56">
        <v>682</v>
      </c>
      <c r="D56">
        <v>2114</v>
      </c>
      <c r="E56">
        <v>367</v>
      </c>
      <c r="F56">
        <v>2646</v>
      </c>
      <c r="G56">
        <v>464</v>
      </c>
      <c r="H56">
        <v>4774</v>
      </c>
      <c r="I56">
        <v>42</v>
      </c>
      <c r="J56">
        <v>3735</v>
      </c>
      <c r="K56">
        <v>407</v>
      </c>
      <c r="L56">
        <v>936</v>
      </c>
      <c r="M56">
        <v>25</v>
      </c>
      <c r="N56">
        <v>26543</v>
      </c>
      <c r="O56">
        <v>3179</v>
      </c>
      <c r="P56">
        <v>318</v>
      </c>
      <c r="Q56">
        <v>10</v>
      </c>
      <c r="R56">
        <v>290</v>
      </c>
      <c r="S56">
        <v>2</v>
      </c>
      <c r="T56">
        <v>1684</v>
      </c>
      <c r="U56">
        <v>37</v>
      </c>
      <c r="V56">
        <v>1920</v>
      </c>
      <c r="W56">
        <v>172</v>
      </c>
      <c r="X56">
        <v>10</v>
      </c>
      <c r="Y56">
        <v>0</v>
      </c>
      <c r="Z56">
        <v>6</v>
      </c>
      <c r="AA56">
        <v>0</v>
      </c>
      <c r="AB56">
        <v>722</v>
      </c>
      <c r="AC56">
        <v>86</v>
      </c>
      <c r="AD56">
        <v>1391</v>
      </c>
      <c r="AE56">
        <v>99</v>
      </c>
      <c r="AF56">
        <v>161</v>
      </c>
      <c r="AG56">
        <v>10</v>
      </c>
      <c r="AH56">
        <v>13</v>
      </c>
      <c r="AI56">
        <v>1</v>
      </c>
      <c r="AJ56">
        <v>357</v>
      </c>
      <c r="AK56">
        <v>12</v>
      </c>
      <c r="AL56">
        <v>468</v>
      </c>
      <c r="AM56">
        <v>30</v>
      </c>
      <c r="AN56">
        <v>887</v>
      </c>
      <c r="AO56">
        <v>123</v>
      </c>
      <c r="AP56">
        <v>2337</v>
      </c>
      <c r="AQ56">
        <v>227</v>
      </c>
      <c r="AR56">
        <v>3116</v>
      </c>
      <c r="AS56">
        <v>115</v>
      </c>
      <c r="AT56">
        <v>1030</v>
      </c>
      <c r="AU56">
        <v>90</v>
      </c>
      <c r="AV56">
        <v>1406</v>
      </c>
      <c r="AW56">
        <v>28</v>
      </c>
      <c r="AX56">
        <v>169</v>
      </c>
      <c r="AY56">
        <v>12</v>
      </c>
      <c r="AZ56">
        <v>371</v>
      </c>
      <c r="BA56">
        <v>35</v>
      </c>
      <c r="BB56">
        <v>1653</v>
      </c>
      <c r="BC56">
        <v>516</v>
      </c>
      <c r="BD56">
        <v>1664</v>
      </c>
      <c r="BE56">
        <v>42</v>
      </c>
      <c r="BF56">
        <v>271</v>
      </c>
      <c r="BG56">
        <v>16</v>
      </c>
      <c r="BH56">
        <v>108</v>
      </c>
      <c r="BI56">
        <v>3</v>
      </c>
      <c r="BJ56">
        <v>33</v>
      </c>
      <c r="BK56">
        <v>1</v>
      </c>
      <c r="BL56">
        <v>174</v>
      </c>
      <c r="BM56">
        <v>2</v>
      </c>
      <c r="BN56">
        <v>976</v>
      </c>
      <c r="BO56">
        <v>156</v>
      </c>
      <c r="BP56">
        <v>1158</v>
      </c>
      <c r="BQ56">
        <v>7</v>
      </c>
      <c r="BR56">
        <v>31</v>
      </c>
      <c r="BS56">
        <v>2</v>
      </c>
      <c r="BT56">
        <v>11</v>
      </c>
      <c r="BU56">
        <v>3</v>
      </c>
      <c r="BV56">
        <v>95</v>
      </c>
      <c r="BW56">
        <v>11</v>
      </c>
      <c r="BX56">
        <v>55</v>
      </c>
      <c r="BY56">
        <v>4</v>
      </c>
      <c r="BZ56">
        <v>5</v>
      </c>
      <c r="CA56">
        <v>0</v>
      </c>
      <c r="CB56">
        <v>99</v>
      </c>
      <c r="CC56">
        <v>25</v>
      </c>
      <c r="CD56">
        <v>31</v>
      </c>
      <c r="CE56">
        <v>3</v>
      </c>
      <c r="CF56">
        <v>147</v>
      </c>
      <c r="CG56">
        <v>6</v>
      </c>
      <c r="CH56">
        <v>52</v>
      </c>
      <c r="CI56">
        <v>3</v>
      </c>
      <c r="CJ56">
        <v>8</v>
      </c>
      <c r="CK56">
        <v>0</v>
      </c>
      <c r="CL56">
        <v>342</v>
      </c>
      <c r="CM56">
        <v>28</v>
      </c>
      <c r="CN56">
        <v>162</v>
      </c>
      <c r="CO56">
        <v>5</v>
      </c>
    </row>
    <row r="57" spans="1:93" x14ac:dyDescent="0.25">
      <c r="A57" s="1">
        <v>43946</v>
      </c>
      <c r="B57">
        <v>5158</v>
      </c>
      <c r="C57">
        <v>1010</v>
      </c>
      <c r="D57">
        <v>2506</v>
      </c>
      <c r="E57">
        <v>378</v>
      </c>
      <c r="F57">
        <v>3021</v>
      </c>
      <c r="G57">
        <v>420</v>
      </c>
      <c r="H57">
        <v>5849</v>
      </c>
      <c r="I57">
        <v>60</v>
      </c>
      <c r="J57">
        <v>3503</v>
      </c>
      <c r="K57">
        <v>357</v>
      </c>
      <c r="L57">
        <v>577</v>
      </c>
      <c r="M57">
        <v>35</v>
      </c>
      <c r="N57">
        <v>21352</v>
      </c>
      <c r="O57">
        <v>1054</v>
      </c>
      <c r="P57">
        <v>267</v>
      </c>
      <c r="Q57">
        <v>4</v>
      </c>
      <c r="R57">
        <v>176</v>
      </c>
      <c r="S57">
        <v>1</v>
      </c>
      <c r="T57">
        <v>1429</v>
      </c>
      <c r="U57">
        <v>57</v>
      </c>
      <c r="V57">
        <v>1778</v>
      </c>
      <c r="W57">
        <v>156</v>
      </c>
      <c r="X57">
        <v>20</v>
      </c>
      <c r="Y57">
        <v>0</v>
      </c>
      <c r="Z57">
        <v>10</v>
      </c>
      <c r="AA57">
        <v>0</v>
      </c>
      <c r="AB57">
        <v>758</v>
      </c>
      <c r="AC57">
        <v>89</v>
      </c>
      <c r="AD57">
        <v>1597</v>
      </c>
      <c r="AE57">
        <v>152</v>
      </c>
      <c r="AF57">
        <v>137</v>
      </c>
      <c r="AG57">
        <v>9</v>
      </c>
      <c r="AH57">
        <v>20</v>
      </c>
      <c r="AI57">
        <v>4</v>
      </c>
      <c r="AJ57">
        <v>436</v>
      </c>
      <c r="AK57">
        <v>42</v>
      </c>
      <c r="AL57">
        <v>652</v>
      </c>
      <c r="AM57">
        <v>17</v>
      </c>
      <c r="AN57">
        <v>806</v>
      </c>
      <c r="AO57">
        <v>112</v>
      </c>
      <c r="AP57">
        <v>2055</v>
      </c>
      <c r="AQ57">
        <v>179</v>
      </c>
      <c r="AR57">
        <v>3122</v>
      </c>
      <c r="AS57">
        <v>109</v>
      </c>
      <c r="AT57">
        <v>1168</v>
      </c>
      <c r="AU57">
        <v>93</v>
      </c>
      <c r="AV57">
        <v>785</v>
      </c>
      <c r="AW57">
        <v>16</v>
      </c>
      <c r="AX57">
        <v>433</v>
      </c>
      <c r="AY57">
        <v>18</v>
      </c>
      <c r="AZ57">
        <v>918</v>
      </c>
      <c r="BA57">
        <v>60</v>
      </c>
      <c r="BB57">
        <v>1773</v>
      </c>
      <c r="BC57">
        <v>389</v>
      </c>
      <c r="BD57">
        <v>734</v>
      </c>
      <c r="BE57">
        <v>62</v>
      </c>
      <c r="BF57">
        <v>211</v>
      </c>
      <c r="BG57">
        <v>15</v>
      </c>
      <c r="BH57">
        <v>114</v>
      </c>
      <c r="BI57">
        <v>1</v>
      </c>
      <c r="BJ57">
        <v>13</v>
      </c>
      <c r="BK57">
        <v>1</v>
      </c>
      <c r="BL57">
        <v>172</v>
      </c>
      <c r="BM57">
        <v>8</v>
      </c>
      <c r="BN57">
        <v>811</v>
      </c>
      <c r="BO57">
        <v>155</v>
      </c>
      <c r="BP57">
        <v>1172</v>
      </c>
      <c r="BQ57">
        <v>6</v>
      </c>
      <c r="BR57">
        <v>28</v>
      </c>
      <c r="BS57">
        <v>1</v>
      </c>
      <c r="BT57">
        <v>30</v>
      </c>
      <c r="BU57">
        <v>2</v>
      </c>
      <c r="BV57">
        <v>63</v>
      </c>
      <c r="BW57">
        <v>11</v>
      </c>
      <c r="BX57">
        <v>27</v>
      </c>
      <c r="BY57">
        <v>5</v>
      </c>
      <c r="BZ57">
        <v>9</v>
      </c>
      <c r="CA57">
        <v>0</v>
      </c>
      <c r="CB57">
        <v>60</v>
      </c>
      <c r="CC57">
        <v>12</v>
      </c>
      <c r="CD57">
        <v>104</v>
      </c>
      <c r="CE57">
        <v>1</v>
      </c>
      <c r="CF57">
        <v>0</v>
      </c>
      <c r="CG57">
        <v>2</v>
      </c>
      <c r="CH57">
        <v>85</v>
      </c>
      <c r="CI57">
        <v>2</v>
      </c>
      <c r="CJ57">
        <v>15</v>
      </c>
      <c r="CK57">
        <v>0</v>
      </c>
      <c r="CL57">
        <v>381</v>
      </c>
      <c r="CM57">
        <v>40</v>
      </c>
      <c r="CN57">
        <v>207</v>
      </c>
      <c r="CO57">
        <v>5</v>
      </c>
    </row>
    <row r="58" spans="1:93" x14ac:dyDescent="0.25">
      <c r="A58" s="1">
        <v>43947</v>
      </c>
      <c r="B58">
        <v>4970</v>
      </c>
      <c r="C58">
        <v>815</v>
      </c>
      <c r="D58">
        <v>1641</v>
      </c>
      <c r="E58">
        <v>288</v>
      </c>
      <c r="F58">
        <v>2357</v>
      </c>
      <c r="G58">
        <v>415</v>
      </c>
      <c r="H58">
        <v>5966</v>
      </c>
      <c r="I58">
        <v>66</v>
      </c>
      <c r="J58">
        <v>5514</v>
      </c>
      <c r="K58">
        <v>346</v>
      </c>
      <c r="L58">
        <v>377</v>
      </c>
      <c r="M58">
        <v>234</v>
      </c>
      <c r="N58">
        <v>48529</v>
      </c>
      <c r="O58">
        <v>2172</v>
      </c>
      <c r="P58">
        <v>141</v>
      </c>
      <c r="Q58">
        <v>7</v>
      </c>
      <c r="R58">
        <v>240</v>
      </c>
      <c r="S58">
        <v>5</v>
      </c>
      <c r="T58">
        <v>1990</v>
      </c>
      <c r="U58">
        <v>49</v>
      </c>
      <c r="V58">
        <v>1464</v>
      </c>
      <c r="W58">
        <v>163</v>
      </c>
      <c r="X58">
        <v>5</v>
      </c>
      <c r="Y58">
        <v>0</v>
      </c>
      <c r="Z58">
        <v>10</v>
      </c>
      <c r="AA58">
        <v>2</v>
      </c>
      <c r="AB58">
        <v>780</v>
      </c>
      <c r="AC58">
        <v>73</v>
      </c>
      <c r="AD58">
        <v>1035</v>
      </c>
      <c r="AE58">
        <v>84</v>
      </c>
      <c r="AF58">
        <v>235</v>
      </c>
      <c r="AG58">
        <v>15</v>
      </c>
      <c r="AH58">
        <v>16</v>
      </c>
      <c r="AI58">
        <v>2</v>
      </c>
      <c r="AJ58">
        <v>396</v>
      </c>
      <c r="AK58">
        <v>31</v>
      </c>
      <c r="AL58">
        <v>290</v>
      </c>
      <c r="AM58">
        <v>14</v>
      </c>
      <c r="AN58">
        <v>655</v>
      </c>
      <c r="AO58">
        <v>120</v>
      </c>
      <c r="AP58">
        <v>1737</v>
      </c>
      <c r="AQ58">
        <v>140</v>
      </c>
      <c r="AR58">
        <v>2861</v>
      </c>
      <c r="AS58">
        <v>106</v>
      </c>
      <c r="AT58">
        <v>1134</v>
      </c>
      <c r="AU58">
        <v>76</v>
      </c>
      <c r="AV58">
        <v>783</v>
      </c>
      <c r="AW58">
        <v>16</v>
      </c>
      <c r="AX58">
        <v>227</v>
      </c>
      <c r="AY58">
        <v>13</v>
      </c>
      <c r="AZ58">
        <v>412</v>
      </c>
      <c r="BA58">
        <v>23</v>
      </c>
      <c r="BB58">
        <v>1537</v>
      </c>
      <c r="BC58">
        <v>369</v>
      </c>
      <c r="BD58">
        <v>3683</v>
      </c>
      <c r="BE58">
        <v>66</v>
      </c>
      <c r="BF58">
        <v>102</v>
      </c>
      <c r="BG58">
        <v>17</v>
      </c>
      <c r="BH58">
        <v>87</v>
      </c>
      <c r="BI58">
        <v>3</v>
      </c>
      <c r="BJ58">
        <v>30</v>
      </c>
      <c r="BK58">
        <v>0</v>
      </c>
      <c r="BL58">
        <v>200</v>
      </c>
      <c r="BM58">
        <v>5</v>
      </c>
      <c r="BN58">
        <v>388</v>
      </c>
      <c r="BO58">
        <v>142</v>
      </c>
      <c r="BP58">
        <v>1197</v>
      </c>
      <c r="BQ58">
        <v>9</v>
      </c>
      <c r="BR58">
        <v>7</v>
      </c>
      <c r="BS58">
        <v>3</v>
      </c>
      <c r="BT58">
        <v>16</v>
      </c>
      <c r="BU58">
        <v>0</v>
      </c>
      <c r="BV58">
        <v>59</v>
      </c>
      <c r="BW58">
        <v>2</v>
      </c>
      <c r="BX58">
        <v>16</v>
      </c>
      <c r="BY58">
        <v>0</v>
      </c>
      <c r="BZ58">
        <v>6</v>
      </c>
      <c r="CA58">
        <v>0</v>
      </c>
      <c r="CB58">
        <v>57</v>
      </c>
      <c r="CC58">
        <v>10</v>
      </c>
      <c r="CD58">
        <v>59</v>
      </c>
      <c r="CE58">
        <v>2</v>
      </c>
      <c r="CF58">
        <v>344</v>
      </c>
      <c r="CG58">
        <v>18</v>
      </c>
      <c r="CH58">
        <v>79</v>
      </c>
      <c r="CI58">
        <v>3</v>
      </c>
      <c r="CJ58">
        <v>10</v>
      </c>
      <c r="CK58">
        <v>0</v>
      </c>
      <c r="CL58">
        <v>381</v>
      </c>
      <c r="CM58">
        <v>30</v>
      </c>
      <c r="CN58">
        <v>296</v>
      </c>
      <c r="CO58">
        <v>7</v>
      </c>
    </row>
    <row r="59" spans="1:93" x14ac:dyDescent="0.25">
      <c r="A59" s="1">
        <v>43948</v>
      </c>
      <c r="B59">
        <v>3748</v>
      </c>
      <c r="C59">
        <v>364</v>
      </c>
      <c r="D59">
        <v>1660</v>
      </c>
      <c r="E59">
        <v>0</v>
      </c>
      <c r="F59">
        <v>2324</v>
      </c>
      <c r="G59">
        <v>260</v>
      </c>
      <c r="H59">
        <v>6361</v>
      </c>
      <c r="I59">
        <v>66</v>
      </c>
      <c r="J59">
        <v>3379</v>
      </c>
      <c r="K59">
        <v>189</v>
      </c>
      <c r="L59">
        <v>701</v>
      </c>
      <c r="M59">
        <v>24</v>
      </c>
      <c r="N59">
        <v>26857</v>
      </c>
      <c r="O59">
        <v>1687</v>
      </c>
      <c r="P59">
        <v>185</v>
      </c>
      <c r="Q59">
        <v>1</v>
      </c>
      <c r="R59">
        <v>100</v>
      </c>
      <c r="S59">
        <v>0</v>
      </c>
      <c r="T59">
        <v>1396</v>
      </c>
      <c r="U59">
        <v>48</v>
      </c>
      <c r="V59">
        <v>1543</v>
      </c>
      <c r="W59">
        <v>95</v>
      </c>
      <c r="X59">
        <v>2</v>
      </c>
      <c r="Y59">
        <v>0</v>
      </c>
      <c r="Z59">
        <v>10</v>
      </c>
      <c r="AA59">
        <v>1</v>
      </c>
      <c r="AB59">
        <v>473</v>
      </c>
      <c r="AC59">
        <v>74</v>
      </c>
      <c r="AD59">
        <v>992</v>
      </c>
      <c r="AE59">
        <v>46</v>
      </c>
      <c r="AF59">
        <v>130</v>
      </c>
      <c r="AG59">
        <v>4</v>
      </c>
      <c r="AH59">
        <v>10</v>
      </c>
      <c r="AI59">
        <v>2</v>
      </c>
      <c r="AJ59">
        <v>275</v>
      </c>
      <c r="AK59">
        <v>23</v>
      </c>
      <c r="AL59">
        <v>203</v>
      </c>
      <c r="AM59">
        <v>3</v>
      </c>
      <c r="AN59">
        <v>655</v>
      </c>
      <c r="AO59">
        <v>66</v>
      </c>
      <c r="AP59">
        <v>1018</v>
      </c>
      <c r="AQ59">
        <v>110</v>
      </c>
      <c r="AR59">
        <v>2357</v>
      </c>
      <c r="AS59">
        <v>99</v>
      </c>
      <c r="AT59">
        <v>1153</v>
      </c>
      <c r="AU59">
        <v>60</v>
      </c>
      <c r="AV59">
        <v>605</v>
      </c>
      <c r="AW59">
        <v>12</v>
      </c>
      <c r="AX59">
        <v>0</v>
      </c>
      <c r="AY59">
        <v>0</v>
      </c>
      <c r="AZ59">
        <v>163</v>
      </c>
      <c r="BA59">
        <v>25</v>
      </c>
      <c r="BB59">
        <v>461</v>
      </c>
      <c r="BC59">
        <v>242</v>
      </c>
      <c r="BD59">
        <v>2186</v>
      </c>
      <c r="BE59">
        <v>28</v>
      </c>
      <c r="BF59">
        <v>285</v>
      </c>
      <c r="BG59">
        <v>7</v>
      </c>
      <c r="BH59">
        <v>91</v>
      </c>
      <c r="BI59">
        <v>5</v>
      </c>
      <c r="BJ59">
        <v>8</v>
      </c>
      <c r="BK59">
        <v>3</v>
      </c>
      <c r="BL59">
        <v>241</v>
      </c>
      <c r="BM59">
        <v>6</v>
      </c>
      <c r="BN59">
        <v>205</v>
      </c>
      <c r="BO59">
        <v>154</v>
      </c>
      <c r="BP59">
        <v>1223</v>
      </c>
      <c r="BQ59">
        <v>3</v>
      </c>
      <c r="BR59">
        <v>14</v>
      </c>
      <c r="BS59">
        <v>1</v>
      </c>
      <c r="BT59">
        <v>12</v>
      </c>
      <c r="BU59">
        <v>3</v>
      </c>
      <c r="BV59">
        <v>38</v>
      </c>
      <c r="BW59">
        <v>0</v>
      </c>
      <c r="BX59">
        <v>0</v>
      </c>
      <c r="BY59">
        <v>0</v>
      </c>
      <c r="BZ59">
        <v>7</v>
      </c>
      <c r="CA59">
        <v>0</v>
      </c>
      <c r="CB59">
        <v>83</v>
      </c>
      <c r="CC59">
        <v>8</v>
      </c>
      <c r="CD59">
        <v>84</v>
      </c>
      <c r="CE59">
        <v>4</v>
      </c>
      <c r="CF59">
        <v>0</v>
      </c>
      <c r="CG59">
        <v>1</v>
      </c>
      <c r="CH59">
        <v>52</v>
      </c>
      <c r="CI59">
        <v>3</v>
      </c>
      <c r="CJ59">
        <v>3</v>
      </c>
      <c r="CK59">
        <v>1</v>
      </c>
      <c r="CL59">
        <v>344</v>
      </c>
      <c r="CM59">
        <v>11</v>
      </c>
      <c r="CN59">
        <v>263</v>
      </c>
      <c r="CO59">
        <v>5</v>
      </c>
    </row>
    <row r="60" spans="1:93" x14ac:dyDescent="0.25">
      <c r="A60" s="1">
        <v>43949</v>
      </c>
      <c r="B60">
        <v>3473</v>
      </c>
      <c r="C60">
        <v>320</v>
      </c>
      <c r="D60">
        <v>1525</v>
      </c>
      <c r="E60">
        <v>632</v>
      </c>
      <c r="F60">
        <v>1739</v>
      </c>
      <c r="G60">
        <v>333</v>
      </c>
      <c r="H60">
        <v>6198</v>
      </c>
      <c r="I60">
        <v>48</v>
      </c>
      <c r="J60">
        <v>4613</v>
      </c>
      <c r="K60">
        <v>338</v>
      </c>
      <c r="L60">
        <v>386</v>
      </c>
      <c r="M60">
        <v>15</v>
      </c>
      <c r="N60">
        <v>22541</v>
      </c>
      <c r="O60">
        <v>1369</v>
      </c>
      <c r="P60">
        <v>247</v>
      </c>
      <c r="Q60">
        <v>3</v>
      </c>
      <c r="R60">
        <v>68</v>
      </c>
      <c r="S60">
        <v>3</v>
      </c>
      <c r="T60">
        <v>1543</v>
      </c>
      <c r="U60">
        <v>62</v>
      </c>
      <c r="V60">
        <v>1605</v>
      </c>
      <c r="W60">
        <v>147</v>
      </c>
      <c r="X60">
        <v>4</v>
      </c>
      <c r="Y60">
        <v>0</v>
      </c>
      <c r="Z60">
        <v>14</v>
      </c>
      <c r="AA60">
        <v>1</v>
      </c>
      <c r="AB60">
        <v>300</v>
      </c>
      <c r="AC60">
        <v>74</v>
      </c>
      <c r="AD60">
        <v>1805</v>
      </c>
      <c r="AE60">
        <v>83</v>
      </c>
      <c r="AF60">
        <v>123</v>
      </c>
      <c r="AG60">
        <v>5</v>
      </c>
      <c r="AH60">
        <v>12</v>
      </c>
      <c r="AI60">
        <v>1</v>
      </c>
      <c r="AJ60">
        <v>214</v>
      </c>
      <c r="AK60">
        <v>22</v>
      </c>
      <c r="AL60">
        <v>191</v>
      </c>
      <c r="AM60">
        <v>25</v>
      </c>
      <c r="AN60">
        <v>400</v>
      </c>
      <c r="AO60">
        <v>43</v>
      </c>
      <c r="AP60">
        <v>1144</v>
      </c>
      <c r="AQ60">
        <v>163</v>
      </c>
      <c r="AR60">
        <v>2131</v>
      </c>
      <c r="AS60">
        <v>95</v>
      </c>
      <c r="AT60">
        <v>991</v>
      </c>
      <c r="AU60">
        <v>96</v>
      </c>
      <c r="AV60">
        <v>751</v>
      </c>
      <c r="AW60">
        <v>20</v>
      </c>
      <c r="AX60">
        <v>463</v>
      </c>
      <c r="AY60">
        <v>30</v>
      </c>
      <c r="AZ60">
        <v>298</v>
      </c>
      <c r="BA60">
        <v>20</v>
      </c>
      <c r="BB60">
        <v>1195</v>
      </c>
      <c r="BC60">
        <v>437</v>
      </c>
      <c r="BD60">
        <v>1182</v>
      </c>
      <c r="BE60">
        <v>54</v>
      </c>
      <c r="BF60">
        <v>198</v>
      </c>
      <c r="BG60">
        <v>10</v>
      </c>
      <c r="BH60">
        <v>64</v>
      </c>
      <c r="BI60">
        <v>0</v>
      </c>
      <c r="BJ60">
        <v>4</v>
      </c>
      <c r="BK60">
        <v>1</v>
      </c>
      <c r="BL60">
        <v>242</v>
      </c>
      <c r="BM60">
        <v>2</v>
      </c>
      <c r="BN60">
        <v>755</v>
      </c>
      <c r="BO60">
        <v>135</v>
      </c>
      <c r="BP60">
        <v>1289</v>
      </c>
      <c r="BQ60">
        <v>5</v>
      </c>
      <c r="BR60">
        <v>9</v>
      </c>
      <c r="BS60">
        <v>4</v>
      </c>
      <c r="BT60">
        <v>6</v>
      </c>
      <c r="BU60">
        <v>0</v>
      </c>
      <c r="BV60">
        <v>28</v>
      </c>
      <c r="BW60">
        <v>0</v>
      </c>
      <c r="BX60">
        <v>28</v>
      </c>
      <c r="BY60">
        <v>6</v>
      </c>
      <c r="BZ60">
        <v>5</v>
      </c>
      <c r="CA60">
        <v>1</v>
      </c>
      <c r="CB60">
        <v>66</v>
      </c>
      <c r="CC60">
        <v>11</v>
      </c>
      <c r="CD60">
        <v>64</v>
      </c>
      <c r="CE60">
        <v>3</v>
      </c>
      <c r="CF60">
        <v>223</v>
      </c>
      <c r="CG60">
        <v>11</v>
      </c>
      <c r="CH60">
        <v>45</v>
      </c>
      <c r="CI60">
        <v>2</v>
      </c>
      <c r="CJ60">
        <v>26</v>
      </c>
      <c r="CK60">
        <v>0</v>
      </c>
      <c r="CL60">
        <v>285</v>
      </c>
      <c r="CM60">
        <v>27</v>
      </c>
      <c r="CN60">
        <v>233</v>
      </c>
      <c r="CO60">
        <v>6</v>
      </c>
    </row>
    <row r="61" spans="1:93" x14ac:dyDescent="0.25">
      <c r="A61" s="1">
        <v>43950</v>
      </c>
      <c r="B61">
        <v>4706</v>
      </c>
      <c r="C61">
        <v>969</v>
      </c>
      <c r="D61">
        <v>847</v>
      </c>
      <c r="E61">
        <v>453</v>
      </c>
      <c r="F61">
        <v>2091</v>
      </c>
      <c r="G61">
        <v>382</v>
      </c>
      <c r="H61">
        <v>6411</v>
      </c>
      <c r="I61">
        <v>72</v>
      </c>
      <c r="J61">
        <v>5385</v>
      </c>
      <c r="K61">
        <v>474</v>
      </c>
      <c r="L61">
        <v>229</v>
      </c>
      <c r="M61">
        <v>57</v>
      </c>
      <c r="N61">
        <v>24132</v>
      </c>
      <c r="O61">
        <v>2110</v>
      </c>
      <c r="P61">
        <v>203</v>
      </c>
      <c r="Q61">
        <v>3</v>
      </c>
      <c r="R61">
        <v>123</v>
      </c>
      <c r="S61">
        <v>6</v>
      </c>
      <c r="T61">
        <v>1897</v>
      </c>
      <c r="U61">
        <v>73</v>
      </c>
      <c r="V61">
        <v>1526</v>
      </c>
      <c r="W61">
        <v>152</v>
      </c>
      <c r="X61">
        <v>0</v>
      </c>
      <c r="Y61">
        <v>0</v>
      </c>
      <c r="Z61">
        <v>9</v>
      </c>
      <c r="AA61">
        <v>2</v>
      </c>
      <c r="AB61">
        <v>563</v>
      </c>
      <c r="AC61">
        <v>83</v>
      </c>
      <c r="AD61">
        <v>1797</v>
      </c>
      <c r="AE61">
        <v>135</v>
      </c>
      <c r="AF61">
        <v>153</v>
      </c>
      <c r="AG61">
        <v>7</v>
      </c>
      <c r="AH61">
        <v>13</v>
      </c>
      <c r="AI61">
        <v>4</v>
      </c>
      <c r="AJ61">
        <v>415</v>
      </c>
      <c r="AK61">
        <v>8</v>
      </c>
      <c r="AL61">
        <v>276</v>
      </c>
      <c r="AM61">
        <v>13</v>
      </c>
      <c r="AN61">
        <v>171</v>
      </c>
      <c r="AO61">
        <v>48</v>
      </c>
      <c r="AP61">
        <v>1304</v>
      </c>
      <c r="AQ61">
        <v>202</v>
      </c>
      <c r="AR61">
        <v>2392</v>
      </c>
      <c r="AS61">
        <v>92</v>
      </c>
      <c r="AT61">
        <v>1112</v>
      </c>
      <c r="AU61">
        <v>71</v>
      </c>
      <c r="AV61">
        <v>806</v>
      </c>
      <c r="AW61">
        <v>26</v>
      </c>
      <c r="AX61">
        <v>260</v>
      </c>
      <c r="AY61">
        <v>22</v>
      </c>
      <c r="AZ61">
        <v>180</v>
      </c>
      <c r="BA61">
        <v>25</v>
      </c>
      <c r="BB61">
        <v>1065</v>
      </c>
      <c r="BC61">
        <v>367</v>
      </c>
      <c r="BD61">
        <v>2491</v>
      </c>
      <c r="BE61">
        <v>72</v>
      </c>
      <c r="BF61">
        <v>181</v>
      </c>
      <c r="BG61">
        <v>19</v>
      </c>
      <c r="BH61">
        <v>195</v>
      </c>
      <c r="BI61">
        <v>4</v>
      </c>
      <c r="BJ61">
        <v>13</v>
      </c>
      <c r="BK61">
        <v>0</v>
      </c>
      <c r="BL61">
        <v>179</v>
      </c>
      <c r="BM61">
        <v>9</v>
      </c>
      <c r="BN61">
        <v>569</v>
      </c>
      <c r="BO61">
        <v>110</v>
      </c>
      <c r="BP61">
        <v>1266</v>
      </c>
      <c r="BQ61">
        <v>8</v>
      </c>
      <c r="BR61">
        <v>8</v>
      </c>
      <c r="BS61">
        <v>4</v>
      </c>
      <c r="BT61">
        <v>12</v>
      </c>
      <c r="BU61">
        <v>1</v>
      </c>
      <c r="BV61">
        <v>72</v>
      </c>
      <c r="BW61">
        <v>2</v>
      </c>
      <c r="BX61">
        <v>0</v>
      </c>
      <c r="BY61">
        <v>0</v>
      </c>
      <c r="BZ61">
        <v>15</v>
      </c>
      <c r="CA61">
        <v>0</v>
      </c>
      <c r="CB61">
        <v>78</v>
      </c>
      <c r="CC61">
        <v>9</v>
      </c>
      <c r="CD61">
        <v>39</v>
      </c>
      <c r="CE61">
        <v>2</v>
      </c>
      <c r="CF61">
        <v>124</v>
      </c>
      <c r="CG61">
        <v>10</v>
      </c>
      <c r="CH61">
        <v>55</v>
      </c>
      <c r="CI61">
        <v>4</v>
      </c>
      <c r="CJ61">
        <v>2</v>
      </c>
      <c r="CK61">
        <v>0</v>
      </c>
      <c r="CL61">
        <v>316</v>
      </c>
      <c r="CM61">
        <v>34</v>
      </c>
      <c r="CN61">
        <v>222</v>
      </c>
      <c r="CO61">
        <v>6</v>
      </c>
    </row>
    <row r="62" spans="1:93" x14ac:dyDescent="0.25">
      <c r="A62" s="1">
        <v>43951</v>
      </c>
      <c r="B62">
        <v>4729</v>
      </c>
      <c r="C62">
        <v>769</v>
      </c>
      <c r="D62">
        <v>1241</v>
      </c>
      <c r="E62">
        <v>268</v>
      </c>
      <c r="F62">
        <v>2086</v>
      </c>
      <c r="G62">
        <v>323</v>
      </c>
      <c r="H62">
        <v>5841</v>
      </c>
      <c r="I62">
        <v>105</v>
      </c>
      <c r="J62">
        <v>6276</v>
      </c>
      <c r="K62">
        <v>449</v>
      </c>
      <c r="L62">
        <v>376</v>
      </c>
      <c r="M62">
        <v>31</v>
      </c>
      <c r="N62">
        <v>27326</v>
      </c>
      <c r="O62">
        <v>2611</v>
      </c>
      <c r="P62">
        <v>354</v>
      </c>
      <c r="Q62">
        <v>10</v>
      </c>
      <c r="R62">
        <v>245</v>
      </c>
      <c r="S62">
        <v>7</v>
      </c>
      <c r="T62">
        <v>1718</v>
      </c>
      <c r="U62">
        <v>67</v>
      </c>
      <c r="V62">
        <v>1572</v>
      </c>
      <c r="W62">
        <v>137</v>
      </c>
      <c r="X62">
        <v>2</v>
      </c>
      <c r="Y62">
        <v>0</v>
      </c>
      <c r="Z62">
        <v>4</v>
      </c>
      <c r="AA62">
        <v>1</v>
      </c>
      <c r="AB62">
        <v>742</v>
      </c>
      <c r="AC62">
        <v>83</v>
      </c>
      <c r="AD62">
        <v>1755</v>
      </c>
      <c r="AE62">
        <v>163</v>
      </c>
      <c r="AF62">
        <v>157</v>
      </c>
      <c r="AG62">
        <v>9</v>
      </c>
      <c r="AH62">
        <v>8</v>
      </c>
      <c r="AI62">
        <v>2</v>
      </c>
      <c r="AJ62">
        <v>260</v>
      </c>
      <c r="AK62">
        <v>11</v>
      </c>
      <c r="AL62">
        <v>236</v>
      </c>
      <c r="AM62">
        <v>26</v>
      </c>
      <c r="AN62">
        <v>386</v>
      </c>
      <c r="AO62">
        <v>145</v>
      </c>
      <c r="AP62">
        <v>1478</v>
      </c>
      <c r="AQ62">
        <v>173</v>
      </c>
      <c r="AR62">
        <v>2936</v>
      </c>
      <c r="AS62">
        <v>89</v>
      </c>
      <c r="AT62">
        <v>1073</v>
      </c>
      <c r="AU62">
        <v>80</v>
      </c>
      <c r="AV62">
        <v>874</v>
      </c>
      <c r="AW62">
        <v>19</v>
      </c>
      <c r="AX62">
        <v>226</v>
      </c>
      <c r="AY62">
        <v>21</v>
      </c>
      <c r="AZ62">
        <v>368</v>
      </c>
      <c r="BA62">
        <v>16</v>
      </c>
      <c r="BB62">
        <v>1607</v>
      </c>
      <c r="BC62">
        <v>427</v>
      </c>
      <c r="BD62">
        <v>2741</v>
      </c>
      <c r="BE62">
        <v>89</v>
      </c>
      <c r="BF62">
        <v>254</v>
      </c>
      <c r="BG62">
        <v>28</v>
      </c>
      <c r="BH62">
        <v>196</v>
      </c>
      <c r="BI62">
        <v>7</v>
      </c>
      <c r="BJ62">
        <v>6</v>
      </c>
      <c r="BK62">
        <v>0</v>
      </c>
      <c r="BL62">
        <v>178</v>
      </c>
      <c r="BM62">
        <v>2</v>
      </c>
      <c r="BN62">
        <v>522</v>
      </c>
      <c r="BO62">
        <v>107</v>
      </c>
      <c r="BP62">
        <v>1325</v>
      </c>
      <c r="BQ62">
        <v>5</v>
      </c>
      <c r="BR62">
        <v>15</v>
      </c>
      <c r="BS62">
        <v>4</v>
      </c>
      <c r="BT62">
        <v>28</v>
      </c>
      <c r="BU62">
        <v>0</v>
      </c>
      <c r="BV62">
        <v>62</v>
      </c>
      <c r="BW62">
        <v>7</v>
      </c>
      <c r="BX62">
        <v>42</v>
      </c>
      <c r="BY62">
        <v>3</v>
      </c>
      <c r="BZ62">
        <v>6</v>
      </c>
      <c r="CA62">
        <v>0</v>
      </c>
      <c r="CB62">
        <v>48</v>
      </c>
      <c r="CC62">
        <v>12</v>
      </c>
      <c r="CD62">
        <v>57</v>
      </c>
      <c r="CE62">
        <v>4</v>
      </c>
      <c r="CF62">
        <v>158</v>
      </c>
      <c r="CG62">
        <v>7</v>
      </c>
      <c r="CH62">
        <v>75</v>
      </c>
      <c r="CI62">
        <v>0</v>
      </c>
      <c r="CJ62">
        <v>4</v>
      </c>
      <c r="CK62">
        <v>0</v>
      </c>
      <c r="CL62">
        <v>422</v>
      </c>
      <c r="CM62">
        <v>28</v>
      </c>
      <c r="CN62">
        <v>227</v>
      </c>
      <c r="CO62">
        <v>5</v>
      </c>
    </row>
    <row r="63" spans="1:93" x14ac:dyDescent="0.25">
      <c r="A63" s="1">
        <v>43952</v>
      </c>
      <c r="B63">
        <v>5442</v>
      </c>
      <c r="C63">
        <v>634</v>
      </c>
      <c r="D63">
        <v>1387</v>
      </c>
      <c r="E63">
        <v>281</v>
      </c>
      <c r="F63">
        <v>1872</v>
      </c>
      <c r="G63">
        <v>285</v>
      </c>
      <c r="H63">
        <v>7099</v>
      </c>
      <c r="I63">
        <v>101</v>
      </c>
      <c r="J63">
        <v>7218</v>
      </c>
      <c r="K63">
        <v>435</v>
      </c>
      <c r="L63">
        <v>359</v>
      </c>
      <c r="M63">
        <v>42</v>
      </c>
      <c r="N63">
        <v>29917</v>
      </c>
      <c r="O63">
        <v>2040</v>
      </c>
      <c r="P63">
        <v>297</v>
      </c>
      <c r="Q63">
        <v>0</v>
      </c>
      <c r="R63">
        <v>112</v>
      </c>
      <c r="S63">
        <v>7</v>
      </c>
      <c r="T63">
        <v>1993</v>
      </c>
      <c r="U63">
        <v>73</v>
      </c>
      <c r="V63">
        <v>1649</v>
      </c>
      <c r="W63">
        <v>188</v>
      </c>
      <c r="X63">
        <v>2</v>
      </c>
      <c r="Y63">
        <v>0</v>
      </c>
      <c r="Z63">
        <v>9</v>
      </c>
      <c r="AA63">
        <v>1</v>
      </c>
      <c r="AB63">
        <v>798</v>
      </c>
      <c r="AC63">
        <v>78</v>
      </c>
      <c r="AD63">
        <v>1765</v>
      </c>
      <c r="AE63">
        <v>127</v>
      </c>
      <c r="AF63">
        <v>150</v>
      </c>
      <c r="AG63">
        <v>9</v>
      </c>
      <c r="AH63">
        <v>16</v>
      </c>
      <c r="AI63">
        <v>2</v>
      </c>
      <c r="AJ63">
        <v>347</v>
      </c>
      <c r="AK63">
        <v>8</v>
      </c>
      <c r="AL63">
        <v>193</v>
      </c>
      <c r="AM63">
        <v>17</v>
      </c>
      <c r="AN63">
        <v>514</v>
      </c>
      <c r="AO63">
        <v>84</v>
      </c>
      <c r="AP63">
        <v>1639</v>
      </c>
      <c r="AQ63">
        <v>193</v>
      </c>
      <c r="AR63">
        <v>2615</v>
      </c>
      <c r="AS63">
        <v>93</v>
      </c>
      <c r="AT63">
        <v>983</v>
      </c>
      <c r="AU63">
        <v>71</v>
      </c>
      <c r="AV63">
        <v>1058</v>
      </c>
      <c r="AW63">
        <v>39</v>
      </c>
      <c r="AX63">
        <v>269</v>
      </c>
      <c r="AY63">
        <v>12</v>
      </c>
      <c r="AZ63">
        <v>295</v>
      </c>
      <c r="BA63">
        <v>18</v>
      </c>
      <c r="BB63">
        <v>1139</v>
      </c>
      <c r="BC63">
        <v>289</v>
      </c>
      <c r="BD63">
        <v>3045</v>
      </c>
      <c r="BE63">
        <v>108</v>
      </c>
      <c r="BF63">
        <v>276</v>
      </c>
      <c r="BG63">
        <v>10</v>
      </c>
      <c r="BH63">
        <v>204</v>
      </c>
      <c r="BI63">
        <v>7</v>
      </c>
      <c r="BJ63">
        <v>23</v>
      </c>
      <c r="BK63">
        <v>2</v>
      </c>
      <c r="BL63">
        <v>154</v>
      </c>
      <c r="BM63">
        <v>10</v>
      </c>
      <c r="BN63">
        <v>586</v>
      </c>
      <c r="BO63">
        <v>87</v>
      </c>
      <c r="BP63">
        <v>1351</v>
      </c>
      <c r="BQ63">
        <v>5</v>
      </c>
      <c r="BR63">
        <v>14</v>
      </c>
      <c r="BS63">
        <v>2</v>
      </c>
      <c r="BT63">
        <v>15</v>
      </c>
      <c r="BU63">
        <v>1</v>
      </c>
      <c r="BV63">
        <v>43</v>
      </c>
      <c r="BW63">
        <v>2</v>
      </c>
      <c r="BX63">
        <v>15</v>
      </c>
      <c r="BY63">
        <v>1</v>
      </c>
      <c r="BZ63">
        <v>7</v>
      </c>
      <c r="CA63">
        <v>0</v>
      </c>
      <c r="CB63">
        <v>88</v>
      </c>
      <c r="CC63">
        <v>11</v>
      </c>
      <c r="CD63">
        <v>57</v>
      </c>
      <c r="CE63">
        <v>3</v>
      </c>
      <c r="CF63">
        <v>143</v>
      </c>
      <c r="CG63">
        <v>4</v>
      </c>
      <c r="CH63">
        <v>103</v>
      </c>
      <c r="CI63">
        <v>9</v>
      </c>
      <c r="CJ63">
        <v>12</v>
      </c>
      <c r="CK63">
        <v>0</v>
      </c>
      <c r="CL63">
        <v>237</v>
      </c>
      <c r="CM63">
        <v>20</v>
      </c>
      <c r="CN63">
        <v>285</v>
      </c>
      <c r="CO63">
        <v>6</v>
      </c>
    </row>
    <row r="64" spans="1:93" x14ac:dyDescent="0.25">
      <c r="A64" s="1">
        <v>43953</v>
      </c>
      <c r="B64">
        <v>4966</v>
      </c>
      <c r="C64">
        <v>698</v>
      </c>
      <c r="D64">
        <v>1234</v>
      </c>
      <c r="E64">
        <v>276</v>
      </c>
      <c r="F64">
        <v>1965</v>
      </c>
      <c r="G64">
        <v>269</v>
      </c>
      <c r="H64">
        <v>7933</v>
      </c>
      <c r="I64">
        <v>96</v>
      </c>
      <c r="J64">
        <v>6209</v>
      </c>
      <c r="K64">
        <v>428</v>
      </c>
      <c r="L64">
        <v>221</v>
      </c>
      <c r="M64">
        <v>33</v>
      </c>
      <c r="N64">
        <v>33955</v>
      </c>
      <c r="O64">
        <v>2062</v>
      </c>
      <c r="P64">
        <v>304</v>
      </c>
      <c r="Q64">
        <v>13</v>
      </c>
      <c r="R64">
        <v>155</v>
      </c>
      <c r="S64">
        <v>3</v>
      </c>
      <c r="T64">
        <v>2293</v>
      </c>
      <c r="U64">
        <v>71</v>
      </c>
      <c r="V64">
        <v>1825</v>
      </c>
      <c r="W64">
        <v>207</v>
      </c>
      <c r="X64">
        <v>2</v>
      </c>
      <c r="Y64">
        <v>0</v>
      </c>
      <c r="Z64">
        <v>6</v>
      </c>
      <c r="AA64">
        <v>2</v>
      </c>
      <c r="AB64">
        <v>636</v>
      </c>
      <c r="AC64">
        <v>78</v>
      </c>
      <c r="AD64">
        <v>1379</v>
      </c>
      <c r="AE64">
        <v>113</v>
      </c>
      <c r="AF64">
        <v>153</v>
      </c>
      <c r="AG64">
        <v>10</v>
      </c>
      <c r="AH64">
        <v>5</v>
      </c>
      <c r="AI64">
        <v>1</v>
      </c>
      <c r="AJ64">
        <v>433</v>
      </c>
      <c r="AK64">
        <v>8</v>
      </c>
      <c r="AL64">
        <v>263</v>
      </c>
      <c r="AM64">
        <v>26</v>
      </c>
      <c r="AN64">
        <v>475</v>
      </c>
      <c r="AO64">
        <v>98</v>
      </c>
      <c r="AP64">
        <v>945</v>
      </c>
      <c r="AQ64">
        <v>94</v>
      </c>
      <c r="AR64">
        <v>2188</v>
      </c>
      <c r="AS64">
        <v>84</v>
      </c>
      <c r="AT64">
        <v>1006</v>
      </c>
      <c r="AU64">
        <v>63</v>
      </c>
      <c r="AV64">
        <v>1297</v>
      </c>
      <c r="AW64">
        <v>32</v>
      </c>
      <c r="AX64">
        <v>358</v>
      </c>
      <c r="AY64">
        <v>14</v>
      </c>
      <c r="AZ64">
        <v>364</v>
      </c>
      <c r="BA64">
        <v>0</v>
      </c>
      <c r="BB64">
        <v>604</v>
      </c>
      <c r="BC64">
        <v>218</v>
      </c>
      <c r="BD64">
        <v>3483</v>
      </c>
      <c r="BE64">
        <v>73</v>
      </c>
      <c r="BF64">
        <v>284</v>
      </c>
      <c r="BG64">
        <v>11</v>
      </c>
      <c r="BH64">
        <v>238</v>
      </c>
      <c r="BI64">
        <v>10</v>
      </c>
      <c r="BJ64">
        <v>5</v>
      </c>
      <c r="BK64">
        <v>0</v>
      </c>
      <c r="BL64">
        <v>188</v>
      </c>
      <c r="BM64">
        <v>4</v>
      </c>
      <c r="BN64">
        <v>237</v>
      </c>
      <c r="BO64">
        <v>93</v>
      </c>
      <c r="BP64">
        <v>1344</v>
      </c>
      <c r="BQ64">
        <v>7</v>
      </c>
      <c r="BR64">
        <v>9</v>
      </c>
      <c r="BS64">
        <v>6</v>
      </c>
      <c r="BT64">
        <v>18</v>
      </c>
      <c r="BU64">
        <v>2</v>
      </c>
      <c r="BV64">
        <v>49</v>
      </c>
      <c r="BW64">
        <v>0</v>
      </c>
      <c r="BX64">
        <v>0</v>
      </c>
      <c r="BY64">
        <v>0</v>
      </c>
      <c r="BZ64">
        <v>7</v>
      </c>
      <c r="CA64">
        <v>0</v>
      </c>
      <c r="CB64">
        <v>79</v>
      </c>
      <c r="CC64">
        <v>12</v>
      </c>
      <c r="CD64">
        <v>62</v>
      </c>
      <c r="CE64">
        <v>4</v>
      </c>
      <c r="CF64">
        <v>104</v>
      </c>
      <c r="CG64">
        <v>7</v>
      </c>
      <c r="CH64">
        <v>55</v>
      </c>
      <c r="CI64">
        <v>4</v>
      </c>
      <c r="CJ64">
        <v>3</v>
      </c>
      <c r="CK64">
        <v>0</v>
      </c>
      <c r="CL64">
        <v>228</v>
      </c>
      <c r="CM64">
        <v>7</v>
      </c>
      <c r="CN64">
        <v>196</v>
      </c>
      <c r="CO64">
        <v>6</v>
      </c>
    </row>
    <row r="65" spans="1:93" x14ac:dyDescent="0.25">
      <c r="A65" s="1">
        <v>43954</v>
      </c>
      <c r="B65">
        <v>4737</v>
      </c>
      <c r="C65">
        <v>584</v>
      </c>
      <c r="D65">
        <v>935</v>
      </c>
      <c r="E65">
        <v>164</v>
      </c>
      <c r="F65">
        <v>1900</v>
      </c>
      <c r="G65">
        <v>474</v>
      </c>
      <c r="H65">
        <v>9623</v>
      </c>
      <c r="I65">
        <v>53</v>
      </c>
      <c r="J65">
        <v>4970</v>
      </c>
      <c r="K65">
        <v>421</v>
      </c>
      <c r="L65">
        <v>343</v>
      </c>
      <c r="M65">
        <v>0</v>
      </c>
      <c r="N65">
        <v>29288</v>
      </c>
      <c r="O65">
        <v>1317</v>
      </c>
      <c r="P65">
        <v>385</v>
      </c>
      <c r="Q65">
        <v>7</v>
      </c>
      <c r="R65">
        <v>84</v>
      </c>
      <c r="S65">
        <v>4</v>
      </c>
      <c r="T65">
        <v>2644</v>
      </c>
      <c r="U65">
        <v>83</v>
      </c>
      <c r="V65">
        <v>1653</v>
      </c>
      <c r="W65">
        <v>175</v>
      </c>
      <c r="X65">
        <v>10</v>
      </c>
      <c r="Y65">
        <v>0</v>
      </c>
      <c r="Z65">
        <v>13</v>
      </c>
      <c r="AA65">
        <v>0</v>
      </c>
      <c r="AB65">
        <v>532</v>
      </c>
      <c r="AC65">
        <v>73</v>
      </c>
      <c r="AD65">
        <v>1352</v>
      </c>
      <c r="AE65">
        <v>89</v>
      </c>
      <c r="AF65">
        <v>96</v>
      </c>
      <c r="AG65">
        <v>11</v>
      </c>
      <c r="AH65">
        <v>16</v>
      </c>
      <c r="AI65">
        <v>0</v>
      </c>
      <c r="AJ65">
        <v>292</v>
      </c>
      <c r="AK65">
        <v>31</v>
      </c>
      <c r="AL65">
        <v>295</v>
      </c>
      <c r="AM65">
        <v>34</v>
      </c>
      <c r="AN65">
        <v>445</v>
      </c>
      <c r="AO65">
        <v>94</v>
      </c>
      <c r="AP65">
        <v>793</v>
      </c>
      <c r="AQ65">
        <v>74</v>
      </c>
      <c r="AR65">
        <v>1983</v>
      </c>
      <c r="AS65">
        <v>78</v>
      </c>
      <c r="AT65">
        <v>802</v>
      </c>
      <c r="AU65">
        <v>65</v>
      </c>
      <c r="AV65">
        <v>989</v>
      </c>
      <c r="AW65">
        <v>23</v>
      </c>
      <c r="AX65">
        <v>298</v>
      </c>
      <c r="AY65">
        <v>9</v>
      </c>
      <c r="AZ65">
        <v>0</v>
      </c>
      <c r="BA65">
        <v>16</v>
      </c>
      <c r="BB65">
        <v>794</v>
      </c>
      <c r="BC65">
        <v>166</v>
      </c>
      <c r="BD65">
        <v>2075</v>
      </c>
      <c r="BE65">
        <v>76</v>
      </c>
      <c r="BF65">
        <v>156</v>
      </c>
      <c r="BG65">
        <v>24</v>
      </c>
      <c r="BH65">
        <v>218</v>
      </c>
      <c r="BI65">
        <v>17</v>
      </c>
      <c r="BJ65">
        <v>5</v>
      </c>
      <c r="BK65">
        <v>1</v>
      </c>
      <c r="BL65">
        <v>370</v>
      </c>
      <c r="BM65">
        <v>5</v>
      </c>
      <c r="BN65">
        <v>286</v>
      </c>
      <c r="BO65">
        <v>75</v>
      </c>
      <c r="BP65">
        <v>1362</v>
      </c>
      <c r="BQ65">
        <v>7</v>
      </c>
      <c r="BR65">
        <v>3</v>
      </c>
      <c r="BS65">
        <v>2</v>
      </c>
      <c r="BT65">
        <v>10</v>
      </c>
      <c r="BU65">
        <v>0</v>
      </c>
      <c r="BV65">
        <v>0</v>
      </c>
      <c r="BW65">
        <v>0</v>
      </c>
      <c r="BX65">
        <v>29</v>
      </c>
      <c r="BY65">
        <v>3</v>
      </c>
      <c r="BZ65">
        <v>7</v>
      </c>
      <c r="CA65">
        <v>0</v>
      </c>
      <c r="CB65">
        <v>56</v>
      </c>
      <c r="CC65">
        <v>5</v>
      </c>
      <c r="CD65">
        <v>241</v>
      </c>
      <c r="CE65">
        <v>5</v>
      </c>
      <c r="CF65">
        <v>149</v>
      </c>
      <c r="CG65">
        <v>12</v>
      </c>
      <c r="CH65">
        <v>18</v>
      </c>
      <c r="CI65">
        <v>5</v>
      </c>
      <c r="CJ65">
        <v>2</v>
      </c>
      <c r="CK65">
        <v>0</v>
      </c>
      <c r="CL65">
        <v>270</v>
      </c>
      <c r="CM65">
        <v>13</v>
      </c>
      <c r="CN65">
        <v>157</v>
      </c>
      <c r="CO65">
        <v>4</v>
      </c>
    </row>
    <row r="66" spans="1:93" x14ac:dyDescent="0.25">
      <c r="A66" s="1">
        <v>43955</v>
      </c>
      <c r="B66">
        <v>3229</v>
      </c>
      <c r="C66">
        <v>253</v>
      </c>
      <c r="D66">
        <v>466</v>
      </c>
      <c r="E66">
        <v>164</v>
      </c>
      <c r="F66">
        <v>1389</v>
      </c>
      <c r="G66">
        <v>174</v>
      </c>
      <c r="H66">
        <v>10633</v>
      </c>
      <c r="I66">
        <v>58</v>
      </c>
      <c r="J66">
        <v>4588</v>
      </c>
      <c r="K66">
        <v>275</v>
      </c>
      <c r="L66">
        <v>330</v>
      </c>
      <c r="M66">
        <v>38</v>
      </c>
      <c r="N66">
        <v>24972</v>
      </c>
      <c r="O66">
        <v>1297</v>
      </c>
      <c r="P66">
        <v>447</v>
      </c>
      <c r="Q66">
        <v>8</v>
      </c>
      <c r="R66">
        <v>23</v>
      </c>
      <c r="S66">
        <v>3</v>
      </c>
      <c r="T66">
        <v>2553</v>
      </c>
      <c r="U66">
        <v>72</v>
      </c>
      <c r="V66">
        <v>2760</v>
      </c>
      <c r="W66">
        <v>116</v>
      </c>
      <c r="X66">
        <v>12</v>
      </c>
      <c r="Y66">
        <v>0</v>
      </c>
      <c r="Z66">
        <v>8</v>
      </c>
      <c r="AA66">
        <v>2</v>
      </c>
      <c r="AB66">
        <v>299</v>
      </c>
      <c r="AC66">
        <v>75</v>
      </c>
      <c r="AD66">
        <v>1241</v>
      </c>
      <c r="AE66">
        <v>93</v>
      </c>
      <c r="AF66">
        <v>116</v>
      </c>
      <c r="AG66">
        <v>8</v>
      </c>
      <c r="AH66">
        <v>18</v>
      </c>
      <c r="AI66">
        <v>2</v>
      </c>
      <c r="AJ66">
        <v>349</v>
      </c>
      <c r="AK66">
        <v>14</v>
      </c>
      <c r="AL66">
        <v>218</v>
      </c>
      <c r="AM66">
        <v>18</v>
      </c>
      <c r="AN66">
        <v>335</v>
      </c>
      <c r="AO66">
        <v>69</v>
      </c>
      <c r="AP66">
        <v>679</v>
      </c>
      <c r="AQ66">
        <v>43</v>
      </c>
      <c r="AR66">
        <v>1670</v>
      </c>
      <c r="AS66">
        <v>61</v>
      </c>
      <c r="AT66">
        <v>976</v>
      </c>
      <c r="AU66">
        <v>47</v>
      </c>
      <c r="AV66">
        <v>1083</v>
      </c>
      <c r="AW66">
        <v>22</v>
      </c>
      <c r="AX66">
        <v>272</v>
      </c>
      <c r="AY66">
        <v>14</v>
      </c>
      <c r="AZ66">
        <v>334</v>
      </c>
      <c r="BA66">
        <v>40</v>
      </c>
      <c r="BB66">
        <v>308</v>
      </c>
      <c r="BC66">
        <v>135</v>
      </c>
      <c r="BD66">
        <v>3394</v>
      </c>
      <c r="BE66">
        <v>86</v>
      </c>
      <c r="BF66">
        <v>295</v>
      </c>
      <c r="BG66">
        <v>4</v>
      </c>
      <c r="BH66">
        <v>170</v>
      </c>
      <c r="BI66">
        <v>2</v>
      </c>
      <c r="BJ66">
        <v>1</v>
      </c>
      <c r="BK66">
        <v>2</v>
      </c>
      <c r="BL66">
        <v>107</v>
      </c>
      <c r="BM66">
        <v>3</v>
      </c>
      <c r="BN66">
        <v>140</v>
      </c>
      <c r="BO66">
        <v>94</v>
      </c>
      <c r="BP66">
        <v>1552</v>
      </c>
      <c r="BQ66">
        <v>8</v>
      </c>
      <c r="BR66">
        <v>8</v>
      </c>
      <c r="BS66">
        <v>2</v>
      </c>
      <c r="BT66">
        <v>12</v>
      </c>
      <c r="BU66">
        <v>4</v>
      </c>
      <c r="BV66">
        <v>50</v>
      </c>
      <c r="BW66">
        <v>4</v>
      </c>
      <c r="BX66">
        <v>6</v>
      </c>
      <c r="BY66">
        <v>1</v>
      </c>
      <c r="BZ66">
        <v>8</v>
      </c>
      <c r="CA66">
        <v>0</v>
      </c>
      <c r="CB66">
        <v>37</v>
      </c>
      <c r="CC66">
        <v>11</v>
      </c>
      <c r="CD66">
        <v>124</v>
      </c>
      <c r="CE66">
        <v>5</v>
      </c>
      <c r="CF66">
        <v>102</v>
      </c>
      <c r="CG66">
        <v>9</v>
      </c>
      <c r="CH66">
        <v>26</v>
      </c>
      <c r="CI66">
        <v>3</v>
      </c>
      <c r="CJ66">
        <v>3</v>
      </c>
      <c r="CK66">
        <v>0</v>
      </c>
      <c r="CL66">
        <v>318</v>
      </c>
      <c r="CM66">
        <v>14</v>
      </c>
      <c r="CN66">
        <v>102</v>
      </c>
      <c r="CO66">
        <v>4</v>
      </c>
    </row>
    <row r="67" spans="1:93" x14ac:dyDescent="0.25">
      <c r="A67" s="1">
        <v>43956</v>
      </c>
      <c r="B67">
        <v>2982</v>
      </c>
      <c r="C67">
        <v>272</v>
      </c>
      <c r="D67">
        <v>1039</v>
      </c>
      <c r="E67">
        <v>185</v>
      </c>
      <c r="F67">
        <v>1221</v>
      </c>
      <c r="G67">
        <v>195</v>
      </c>
      <c r="H67">
        <v>10581</v>
      </c>
      <c r="I67">
        <v>76</v>
      </c>
      <c r="J67">
        <v>6633</v>
      </c>
      <c r="K67">
        <v>296</v>
      </c>
      <c r="L67">
        <v>216</v>
      </c>
      <c r="M67">
        <v>16</v>
      </c>
      <c r="N67">
        <v>22593</v>
      </c>
      <c r="O67">
        <v>1252</v>
      </c>
      <c r="P67">
        <v>437</v>
      </c>
      <c r="Q67">
        <v>7</v>
      </c>
      <c r="R67">
        <v>38</v>
      </c>
      <c r="S67">
        <v>3</v>
      </c>
      <c r="T67">
        <v>3900</v>
      </c>
      <c r="U67">
        <v>195</v>
      </c>
      <c r="V67">
        <v>1298</v>
      </c>
      <c r="W67">
        <v>172</v>
      </c>
      <c r="X67">
        <v>4</v>
      </c>
      <c r="Y67">
        <v>0</v>
      </c>
      <c r="Z67">
        <v>3</v>
      </c>
      <c r="AA67">
        <v>2</v>
      </c>
      <c r="AB67">
        <v>261</v>
      </c>
      <c r="AC67">
        <v>84</v>
      </c>
      <c r="AD67">
        <v>2507</v>
      </c>
      <c r="AE67">
        <v>117</v>
      </c>
      <c r="AF67">
        <v>147</v>
      </c>
      <c r="AG67">
        <v>9</v>
      </c>
      <c r="AH67">
        <v>24</v>
      </c>
      <c r="AI67">
        <v>0</v>
      </c>
      <c r="AJ67">
        <v>395</v>
      </c>
      <c r="AK67">
        <v>19</v>
      </c>
      <c r="AL67">
        <v>174</v>
      </c>
      <c r="AM67">
        <v>11</v>
      </c>
      <c r="AN67">
        <v>199</v>
      </c>
      <c r="AO67">
        <v>26</v>
      </c>
      <c r="AP67">
        <v>685</v>
      </c>
      <c r="AQ67">
        <v>139</v>
      </c>
      <c r="AR67">
        <v>1614</v>
      </c>
      <c r="AS67">
        <v>64</v>
      </c>
      <c r="AT67">
        <v>1223</v>
      </c>
      <c r="AU67">
        <v>74</v>
      </c>
      <c r="AV67">
        <v>1315</v>
      </c>
      <c r="AW67">
        <v>24</v>
      </c>
      <c r="AX67">
        <v>348</v>
      </c>
      <c r="AY67">
        <v>7</v>
      </c>
      <c r="AZ67">
        <v>0</v>
      </c>
      <c r="BA67">
        <v>0</v>
      </c>
      <c r="BB67">
        <v>576</v>
      </c>
      <c r="BC67">
        <v>306</v>
      </c>
      <c r="BD67">
        <v>1444</v>
      </c>
      <c r="BE67">
        <v>58</v>
      </c>
      <c r="BF67">
        <v>262</v>
      </c>
      <c r="BG67">
        <v>16</v>
      </c>
      <c r="BH67">
        <v>244</v>
      </c>
      <c r="BI67">
        <v>6</v>
      </c>
      <c r="BJ67">
        <v>3</v>
      </c>
      <c r="BK67">
        <v>0</v>
      </c>
      <c r="BL67">
        <v>190</v>
      </c>
      <c r="BM67">
        <v>3</v>
      </c>
      <c r="BN67">
        <v>670</v>
      </c>
      <c r="BO67">
        <v>95</v>
      </c>
      <c r="BP67">
        <v>1645</v>
      </c>
      <c r="BQ67">
        <v>7</v>
      </c>
      <c r="BR67">
        <v>5</v>
      </c>
      <c r="BS67">
        <v>1</v>
      </c>
      <c r="BT67">
        <v>4</v>
      </c>
      <c r="BU67">
        <v>0</v>
      </c>
      <c r="BV67">
        <v>38</v>
      </c>
      <c r="BW67">
        <v>0</v>
      </c>
      <c r="BX67">
        <v>6</v>
      </c>
      <c r="BY67">
        <v>2</v>
      </c>
      <c r="BZ67">
        <v>2</v>
      </c>
      <c r="CA67">
        <v>0</v>
      </c>
      <c r="CB67">
        <v>30</v>
      </c>
      <c r="CC67">
        <v>12</v>
      </c>
      <c r="CD67">
        <v>87</v>
      </c>
      <c r="CE67">
        <v>6</v>
      </c>
      <c r="CF67">
        <v>104</v>
      </c>
      <c r="CG67">
        <v>14</v>
      </c>
      <c r="CH67">
        <v>38</v>
      </c>
      <c r="CI67">
        <v>4</v>
      </c>
      <c r="CJ67">
        <v>2</v>
      </c>
      <c r="CK67">
        <v>0</v>
      </c>
      <c r="CL67">
        <v>313</v>
      </c>
      <c r="CM67">
        <v>20</v>
      </c>
      <c r="CN67">
        <v>93</v>
      </c>
      <c r="CO67">
        <v>4</v>
      </c>
    </row>
    <row r="68" spans="1:93" x14ac:dyDescent="0.25">
      <c r="A68" s="1">
        <v>43957</v>
      </c>
      <c r="B68">
        <v>3389</v>
      </c>
      <c r="C68">
        <v>726</v>
      </c>
      <c r="D68">
        <v>880</v>
      </c>
      <c r="E68">
        <v>244</v>
      </c>
      <c r="F68">
        <v>1075</v>
      </c>
      <c r="G68">
        <v>236</v>
      </c>
      <c r="H68">
        <v>10102</v>
      </c>
      <c r="I68">
        <v>95</v>
      </c>
      <c r="J68">
        <v>6935</v>
      </c>
      <c r="K68">
        <v>600</v>
      </c>
      <c r="L68">
        <v>261</v>
      </c>
      <c r="M68">
        <v>20</v>
      </c>
      <c r="N68">
        <v>23841</v>
      </c>
      <c r="O68">
        <v>2144</v>
      </c>
      <c r="P68">
        <v>352</v>
      </c>
      <c r="Q68">
        <v>10</v>
      </c>
      <c r="R68">
        <v>43</v>
      </c>
      <c r="S68">
        <v>3</v>
      </c>
      <c r="T68">
        <v>2958</v>
      </c>
      <c r="U68">
        <v>126</v>
      </c>
      <c r="V68">
        <v>1274</v>
      </c>
      <c r="W68">
        <v>189</v>
      </c>
      <c r="X68">
        <v>6</v>
      </c>
      <c r="Y68">
        <v>0</v>
      </c>
      <c r="Z68">
        <v>2</v>
      </c>
      <c r="AA68">
        <v>1</v>
      </c>
      <c r="AB68">
        <v>477</v>
      </c>
      <c r="AC68">
        <v>72</v>
      </c>
      <c r="AD68">
        <v>2082</v>
      </c>
      <c r="AE68">
        <v>236</v>
      </c>
      <c r="AF68">
        <v>151</v>
      </c>
      <c r="AG68">
        <v>7</v>
      </c>
      <c r="AH68">
        <v>24</v>
      </c>
      <c r="AI68">
        <v>1</v>
      </c>
      <c r="AJ68">
        <v>484</v>
      </c>
      <c r="AK68">
        <v>8</v>
      </c>
      <c r="AL68">
        <v>123</v>
      </c>
      <c r="AM68">
        <v>22</v>
      </c>
      <c r="AN68">
        <v>317</v>
      </c>
      <c r="AO68">
        <v>86</v>
      </c>
      <c r="AP68">
        <v>947</v>
      </c>
      <c r="AQ68">
        <v>165</v>
      </c>
      <c r="AR68">
        <v>1832</v>
      </c>
      <c r="AS68">
        <v>59</v>
      </c>
      <c r="AT68">
        <v>1323</v>
      </c>
      <c r="AU68">
        <v>63</v>
      </c>
      <c r="AV68">
        <v>1049</v>
      </c>
      <c r="AW68">
        <v>40</v>
      </c>
      <c r="AX68">
        <v>388</v>
      </c>
      <c r="AY68">
        <v>16</v>
      </c>
      <c r="AZ68">
        <v>178</v>
      </c>
      <c r="BA68">
        <v>11</v>
      </c>
      <c r="BB68">
        <v>1104</v>
      </c>
      <c r="BC68">
        <v>330</v>
      </c>
      <c r="BD68">
        <v>3817</v>
      </c>
      <c r="BE68">
        <v>100</v>
      </c>
      <c r="BF68">
        <v>199</v>
      </c>
      <c r="BG68">
        <v>14</v>
      </c>
      <c r="BH68">
        <v>148</v>
      </c>
      <c r="BI68">
        <v>5</v>
      </c>
      <c r="BJ68">
        <v>8</v>
      </c>
      <c r="BK68">
        <v>0</v>
      </c>
      <c r="BL68">
        <v>136</v>
      </c>
      <c r="BM68">
        <v>7</v>
      </c>
      <c r="BN68">
        <v>547</v>
      </c>
      <c r="BO68">
        <v>81</v>
      </c>
      <c r="BP68">
        <v>1595</v>
      </c>
      <c r="BQ68">
        <v>9</v>
      </c>
      <c r="BR68">
        <v>11</v>
      </c>
      <c r="BS68">
        <v>3</v>
      </c>
      <c r="BT68">
        <v>12</v>
      </c>
      <c r="BU68">
        <v>0</v>
      </c>
      <c r="BV68">
        <v>56</v>
      </c>
      <c r="BW68">
        <v>1</v>
      </c>
      <c r="BX68">
        <v>10</v>
      </c>
      <c r="BY68">
        <v>0</v>
      </c>
      <c r="BZ68">
        <v>4</v>
      </c>
      <c r="CA68">
        <v>0</v>
      </c>
      <c r="CB68">
        <v>46</v>
      </c>
      <c r="CC68">
        <v>10</v>
      </c>
      <c r="CD68">
        <v>121</v>
      </c>
      <c r="CE68">
        <v>4</v>
      </c>
      <c r="CF68">
        <v>133</v>
      </c>
      <c r="CG68">
        <v>4</v>
      </c>
      <c r="CH68">
        <v>77</v>
      </c>
      <c r="CI68">
        <v>5</v>
      </c>
      <c r="CJ68">
        <v>2</v>
      </c>
      <c r="CK68">
        <v>0</v>
      </c>
      <c r="CL68">
        <v>425</v>
      </c>
      <c r="CM68">
        <v>18</v>
      </c>
      <c r="CN68">
        <v>120</v>
      </c>
      <c r="CO68">
        <v>3</v>
      </c>
    </row>
    <row r="69" spans="1:93" x14ac:dyDescent="0.25">
      <c r="A69" s="1">
        <v>43958</v>
      </c>
      <c r="B69">
        <v>3682</v>
      </c>
      <c r="C69">
        <v>647</v>
      </c>
      <c r="D69">
        <v>921</v>
      </c>
      <c r="E69">
        <v>213</v>
      </c>
      <c r="F69">
        <v>1444</v>
      </c>
      <c r="G69">
        <v>369</v>
      </c>
      <c r="H69">
        <v>10559</v>
      </c>
      <c r="I69">
        <v>86</v>
      </c>
      <c r="J69">
        <v>10503</v>
      </c>
      <c r="K69">
        <v>615</v>
      </c>
      <c r="L69">
        <v>265</v>
      </c>
      <c r="M69">
        <v>36</v>
      </c>
      <c r="N69">
        <v>24128</v>
      </c>
      <c r="O69">
        <v>2353</v>
      </c>
      <c r="P69">
        <v>236</v>
      </c>
      <c r="Q69">
        <v>5</v>
      </c>
      <c r="R69">
        <v>21</v>
      </c>
      <c r="S69">
        <v>1</v>
      </c>
      <c r="T69">
        <v>3561</v>
      </c>
      <c r="U69">
        <v>89</v>
      </c>
      <c r="V69">
        <v>1450</v>
      </c>
      <c r="W69">
        <v>189</v>
      </c>
      <c r="X69">
        <v>12</v>
      </c>
      <c r="Y69">
        <v>0</v>
      </c>
      <c r="Z69">
        <v>4</v>
      </c>
      <c r="AA69">
        <v>1</v>
      </c>
      <c r="AB69">
        <v>657</v>
      </c>
      <c r="AC69">
        <v>73</v>
      </c>
      <c r="AD69">
        <v>2265</v>
      </c>
      <c r="AE69">
        <v>197</v>
      </c>
      <c r="AF69">
        <v>162</v>
      </c>
      <c r="AG69">
        <v>3</v>
      </c>
      <c r="AH69">
        <v>26</v>
      </c>
      <c r="AI69">
        <v>1</v>
      </c>
      <c r="AJ69">
        <v>367</v>
      </c>
      <c r="AK69">
        <v>23</v>
      </c>
      <c r="AL69">
        <v>109</v>
      </c>
      <c r="AM69">
        <v>8</v>
      </c>
      <c r="AN69">
        <v>232</v>
      </c>
      <c r="AO69">
        <v>36</v>
      </c>
      <c r="AP69">
        <v>1284</v>
      </c>
      <c r="AQ69">
        <v>123</v>
      </c>
      <c r="AR69">
        <v>2253</v>
      </c>
      <c r="AS69">
        <v>64</v>
      </c>
      <c r="AT69">
        <v>1680</v>
      </c>
      <c r="AU69">
        <v>78</v>
      </c>
      <c r="AV69">
        <v>1523</v>
      </c>
      <c r="AW69">
        <v>38</v>
      </c>
      <c r="AX69">
        <v>387</v>
      </c>
      <c r="AY69">
        <v>17</v>
      </c>
      <c r="AZ69">
        <v>480</v>
      </c>
      <c r="BA69">
        <v>15</v>
      </c>
      <c r="BB69">
        <v>4183</v>
      </c>
      <c r="BC69">
        <v>278</v>
      </c>
      <c r="BD69">
        <v>3628</v>
      </c>
      <c r="BE69">
        <v>89</v>
      </c>
      <c r="BF69">
        <v>320</v>
      </c>
      <c r="BG69">
        <v>21</v>
      </c>
      <c r="BH69">
        <v>195</v>
      </c>
      <c r="BI69">
        <v>5</v>
      </c>
      <c r="BJ69">
        <v>2</v>
      </c>
      <c r="BK69">
        <v>0</v>
      </c>
      <c r="BL69">
        <v>208</v>
      </c>
      <c r="BM69">
        <v>8</v>
      </c>
      <c r="BN69">
        <v>552</v>
      </c>
      <c r="BO69">
        <v>76</v>
      </c>
      <c r="BP69">
        <v>1687</v>
      </c>
      <c r="BQ69">
        <v>9</v>
      </c>
      <c r="BR69">
        <v>7</v>
      </c>
      <c r="BS69">
        <v>2</v>
      </c>
      <c r="BT69">
        <v>11</v>
      </c>
      <c r="BU69">
        <v>2</v>
      </c>
      <c r="BV69">
        <v>50</v>
      </c>
      <c r="BW69">
        <v>0</v>
      </c>
      <c r="BX69">
        <v>21</v>
      </c>
      <c r="BY69">
        <v>1</v>
      </c>
      <c r="BZ69">
        <v>5</v>
      </c>
      <c r="CA69">
        <v>0</v>
      </c>
      <c r="CB69">
        <v>39</v>
      </c>
      <c r="CC69">
        <v>10</v>
      </c>
      <c r="CD69">
        <v>84</v>
      </c>
      <c r="CE69">
        <v>5</v>
      </c>
      <c r="CF69">
        <v>188</v>
      </c>
      <c r="CG69">
        <v>9</v>
      </c>
      <c r="CH69">
        <v>78</v>
      </c>
      <c r="CI69">
        <v>5</v>
      </c>
      <c r="CJ69">
        <v>2</v>
      </c>
      <c r="CK69">
        <v>0</v>
      </c>
      <c r="CL69">
        <v>309</v>
      </c>
      <c r="CM69">
        <v>17</v>
      </c>
      <c r="CN69">
        <v>114</v>
      </c>
      <c r="CO69">
        <v>3</v>
      </c>
    </row>
    <row r="70" spans="1:93" x14ac:dyDescent="0.25">
      <c r="A70" s="1">
        <v>43959</v>
      </c>
      <c r="B70">
        <v>3827</v>
      </c>
      <c r="C70">
        <v>458</v>
      </c>
      <c r="D70">
        <v>1173</v>
      </c>
      <c r="E70">
        <v>181</v>
      </c>
      <c r="F70">
        <v>1401</v>
      </c>
      <c r="G70">
        <v>274</v>
      </c>
      <c r="H70">
        <v>11231</v>
      </c>
      <c r="I70">
        <v>88</v>
      </c>
      <c r="J70">
        <v>9888</v>
      </c>
      <c r="K70">
        <v>610</v>
      </c>
      <c r="L70">
        <v>137</v>
      </c>
      <c r="M70">
        <v>28</v>
      </c>
      <c r="N70">
        <v>28369</v>
      </c>
      <c r="O70">
        <v>2239</v>
      </c>
      <c r="P70">
        <v>424</v>
      </c>
      <c r="Q70">
        <v>8</v>
      </c>
      <c r="R70">
        <v>71</v>
      </c>
      <c r="S70">
        <v>1</v>
      </c>
      <c r="T70">
        <v>3390</v>
      </c>
      <c r="U70">
        <v>103</v>
      </c>
      <c r="V70">
        <v>1426</v>
      </c>
      <c r="W70">
        <v>176</v>
      </c>
      <c r="X70">
        <v>2</v>
      </c>
      <c r="Y70">
        <v>0</v>
      </c>
      <c r="Z70">
        <v>12</v>
      </c>
      <c r="AA70">
        <v>0</v>
      </c>
      <c r="AB70">
        <v>745</v>
      </c>
      <c r="AC70">
        <v>80</v>
      </c>
      <c r="AD70">
        <v>2374</v>
      </c>
      <c r="AE70">
        <v>257</v>
      </c>
      <c r="AF70">
        <v>100</v>
      </c>
      <c r="AG70">
        <v>6</v>
      </c>
      <c r="AH70">
        <v>21</v>
      </c>
      <c r="AI70">
        <v>0</v>
      </c>
      <c r="AJ70">
        <v>338</v>
      </c>
      <c r="AK70">
        <v>35</v>
      </c>
      <c r="AL70">
        <v>84</v>
      </c>
      <c r="AM70">
        <v>6</v>
      </c>
      <c r="AN70">
        <v>455</v>
      </c>
      <c r="AO70">
        <v>84</v>
      </c>
      <c r="AP70">
        <v>1209</v>
      </c>
      <c r="AQ70">
        <v>147</v>
      </c>
      <c r="AR70">
        <v>1977</v>
      </c>
      <c r="AS70">
        <v>57</v>
      </c>
      <c r="AT70">
        <v>1485</v>
      </c>
      <c r="AU70">
        <v>68</v>
      </c>
      <c r="AV70">
        <v>1764</v>
      </c>
      <c r="AW70">
        <v>30</v>
      </c>
      <c r="AX70">
        <v>393</v>
      </c>
      <c r="AY70">
        <v>13</v>
      </c>
      <c r="AZ70">
        <v>533</v>
      </c>
      <c r="BA70">
        <v>16</v>
      </c>
      <c r="BB70">
        <v>629</v>
      </c>
      <c r="BC70">
        <v>178</v>
      </c>
      <c r="BD70">
        <v>3709</v>
      </c>
      <c r="BE70">
        <v>94</v>
      </c>
      <c r="BF70">
        <v>339</v>
      </c>
      <c r="BG70">
        <v>27</v>
      </c>
      <c r="BH70">
        <v>381</v>
      </c>
      <c r="BI70">
        <v>4</v>
      </c>
      <c r="BJ70">
        <v>7</v>
      </c>
      <c r="BK70">
        <v>1</v>
      </c>
      <c r="BL70">
        <v>137</v>
      </c>
      <c r="BM70">
        <v>7</v>
      </c>
      <c r="BN70">
        <v>442</v>
      </c>
      <c r="BO70">
        <v>71</v>
      </c>
      <c r="BP70">
        <v>1793</v>
      </c>
      <c r="BQ70">
        <v>10</v>
      </c>
      <c r="BR70">
        <v>6</v>
      </c>
      <c r="BS70">
        <v>1</v>
      </c>
      <c r="BT70">
        <v>8</v>
      </c>
      <c r="BU70">
        <v>2</v>
      </c>
      <c r="BV70">
        <v>42</v>
      </c>
      <c r="BW70">
        <v>0</v>
      </c>
      <c r="BX70">
        <v>15</v>
      </c>
      <c r="BY70">
        <v>1</v>
      </c>
      <c r="BZ70">
        <v>6</v>
      </c>
      <c r="CA70">
        <v>0</v>
      </c>
      <c r="CB70">
        <v>28</v>
      </c>
      <c r="CC70">
        <v>9</v>
      </c>
      <c r="CD70">
        <v>195</v>
      </c>
      <c r="CE70">
        <v>11</v>
      </c>
      <c r="CF70">
        <v>163</v>
      </c>
      <c r="CG70">
        <v>9</v>
      </c>
      <c r="CH70">
        <v>57</v>
      </c>
      <c r="CI70">
        <v>8</v>
      </c>
      <c r="CJ70">
        <v>6</v>
      </c>
      <c r="CK70">
        <v>0</v>
      </c>
      <c r="CL70">
        <v>307</v>
      </c>
      <c r="CM70">
        <v>22</v>
      </c>
      <c r="CN70">
        <v>57</v>
      </c>
      <c r="CO70">
        <v>3</v>
      </c>
    </row>
    <row r="71" spans="1:93" x14ac:dyDescent="0.25">
      <c r="A71" s="1">
        <v>43960</v>
      </c>
      <c r="B71">
        <v>3767</v>
      </c>
      <c r="C71">
        <v>579</v>
      </c>
      <c r="D71">
        <v>743</v>
      </c>
      <c r="E71">
        <v>227</v>
      </c>
      <c r="F71">
        <v>1327</v>
      </c>
      <c r="G71">
        <v>243</v>
      </c>
      <c r="H71">
        <v>10699</v>
      </c>
      <c r="I71">
        <v>98</v>
      </c>
      <c r="J71">
        <v>10222</v>
      </c>
      <c r="K71">
        <v>751</v>
      </c>
      <c r="L71">
        <v>156</v>
      </c>
      <c r="M71">
        <v>26</v>
      </c>
      <c r="N71">
        <v>26957</v>
      </c>
      <c r="O71">
        <v>1510</v>
      </c>
      <c r="P71">
        <v>663</v>
      </c>
      <c r="Q71">
        <v>17</v>
      </c>
      <c r="R71">
        <v>55</v>
      </c>
      <c r="S71">
        <v>5</v>
      </c>
      <c r="T71">
        <v>3320</v>
      </c>
      <c r="U71">
        <v>95</v>
      </c>
      <c r="V71">
        <v>1512</v>
      </c>
      <c r="W71">
        <v>161</v>
      </c>
      <c r="X71">
        <v>7</v>
      </c>
      <c r="Y71">
        <v>0</v>
      </c>
      <c r="Z71">
        <v>18</v>
      </c>
      <c r="AA71">
        <v>0</v>
      </c>
      <c r="AB71">
        <v>784</v>
      </c>
      <c r="AC71">
        <v>60</v>
      </c>
      <c r="AD71">
        <v>2393</v>
      </c>
      <c r="AE71">
        <v>199</v>
      </c>
      <c r="AF71">
        <v>135</v>
      </c>
      <c r="AG71">
        <v>6</v>
      </c>
      <c r="AH71">
        <v>18</v>
      </c>
      <c r="AI71">
        <v>0</v>
      </c>
      <c r="AJ71">
        <v>336</v>
      </c>
      <c r="AK71">
        <v>13</v>
      </c>
      <c r="AL71">
        <v>81</v>
      </c>
      <c r="AM71">
        <v>44</v>
      </c>
      <c r="AN71">
        <v>319</v>
      </c>
      <c r="AO71">
        <v>71</v>
      </c>
      <c r="AP71">
        <v>1251</v>
      </c>
      <c r="AQ71">
        <v>103</v>
      </c>
      <c r="AR71">
        <v>1848</v>
      </c>
      <c r="AS71">
        <v>48</v>
      </c>
      <c r="AT71">
        <v>1556</v>
      </c>
      <c r="AU71">
        <v>55</v>
      </c>
      <c r="AV71">
        <v>1637</v>
      </c>
      <c r="AW71">
        <v>24</v>
      </c>
      <c r="AX71">
        <v>495</v>
      </c>
      <c r="AY71">
        <v>21</v>
      </c>
      <c r="AZ71">
        <v>553</v>
      </c>
      <c r="BA71">
        <v>9</v>
      </c>
      <c r="BB71">
        <v>642</v>
      </c>
      <c r="BC71">
        <v>243</v>
      </c>
      <c r="BD71">
        <v>3321</v>
      </c>
      <c r="BE71">
        <v>87</v>
      </c>
      <c r="BF71">
        <v>120</v>
      </c>
      <c r="BG71">
        <v>11</v>
      </c>
      <c r="BH71">
        <v>386</v>
      </c>
      <c r="BI71">
        <v>10</v>
      </c>
      <c r="BJ71">
        <v>5</v>
      </c>
      <c r="BK71">
        <v>0</v>
      </c>
      <c r="BL71">
        <v>202</v>
      </c>
      <c r="BM71">
        <v>6</v>
      </c>
      <c r="BN71">
        <v>483</v>
      </c>
      <c r="BO71">
        <v>74</v>
      </c>
      <c r="BP71">
        <v>1701</v>
      </c>
      <c r="BQ71">
        <v>10</v>
      </c>
      <c r="BR71">
        <v>36</v>
      </c>
      <c r="BS71">
        <v>0</v>
      </c>
      <c r="BT71">
        <v>12</v>
      </c>
      <c r="BU71">
        <v>0</v>
      </c>
      <c r="BV71">
        <v>39</v>
      </c>
      <c r="BW71">
        <v>4</v>
      </c>
      <c r="BX71">
        <v>13</v>
      </c>
      <c r="BY71">
        <v>2</v>
      </c>
      <c r="BZ71">
        <v>2</v>
      </c>
      <c r="CA71">
        <v>0</v>
      </c>
      <c r="CB71">
        <v>35</v>
      </c>
      <c r="CC71">
        <v>13</v>
      </c>
      <c r="CD71">
        <v>185</v>
      </c>
      <c r="CE71">
        <v>4</v>
      </c>
      <c r="CF71">
        <v>240</v>
      </c>
      <c r="CG71">
        <v>11</v>
      </c>
      <c r="CH71">
        <v>46</v>
      </c>
      <c r="CI71">
        <v>3</v>
      </c>
      <c r="CJ71">
        <v>0</v>
      </c>
      <c r="CK71">
        <v>0</v>
      </c>
      <c r="CL71">
        <v>319</v>
      </c>
      <c r="CM71">
        <v>21</v>
      </c>
      <c r="CN71">
        <v>95</v>
      </c>
      <c r="CO71">
        <v>3</v>
      </c>
    </row>
    <row r="72" spans="1:93" x14ac:dyDescent="0.25">
      <c r="A72" s="1">
        <v>43961</v>
      </c>
      <c r="B72">
        <v>3063</v>
      </c>
      <c r="C72">
        <v>275</v>
      </c>
      <c r="D72">
        <v>3416</v>
      </c>
      <c r="E72">
        <v>143</v>
      </c>
      <c r="F72">
        <v>1083</v>
      </c>
      <c r="G72">
        <v>194</v>
      </c>
      <c r="H72">
        <v>10817</v>
      </c>
      <c r="I72">
        <v>104</v>
      </c>
      <c r="J72">
        <v>10611</v>
      </c>
      <c r="K72">
        <v>730</v>
      </c>
      <c r="L72">
        <v>219</v>
      </c>
      <c r="M72">
        <v>17</v>
      </c>
      <c r="N72">
        <v>25612</v>
      </c>
      <c r="O72">
        <v>1614</v>
      </c>
      <c r="P72">
        <v>525</v>
      </c>
      <c r="Q72">
        <v>8</v>
      </c>
      <c r="R72">
        <v>18</v>
      </c>
      <c r="S72">
        <v>2</v>
      </c>
      <c r="T72">
        <v>3277</v>
      </c>
      <c r="U72">
        <v>128</v>
      </c>
      <c r="V72">
        <v>1268</v>
      </c>
      <c r="W72">
        <v>124</v>
      </c>
      <c r="X72">
        <v>14</v>
      </c>
      <c r="Y72">
        <v>0</v>
      </c>
      <c r="Z72">
        <v>34</v>
      </c>
      <c r="AA72">
        <v>0</v>
      </c>
      <c r="AB72">
        <v>700</v>
      </c>
      <c r="AC72">
        <v>68</v>
      </c>
      <c r="AD72">
        <v>1513</v>
      </c>
      <c r="AE72">
        <v>193</v>
      </c>
      <c r="AF72">
        <v>101</v>
      </c>
      <c r="AG72">
        <v>4</v>
      </c>
      <c r="AH72">
        <v>15</v>
      </c>
      <c r="AI72">
        <v>0</v>
      </c>
      <c r="AJ72">
        <v>533</v>
      </c>
      <c r="AK72">
        <v>16</v>
      </c>
      <c r="AL72">
        <v>119</v>
      </c>
      <c r="AM72">
        <v>12</v>
      </c>
      <c r="AN72">
        <v>289</v>
      </c>
      <c r="AO72">
        <v>63</v>
      </c>
      <c r="AP72">
        <v>667</v>
      </c>
      <c r="AQ72">
        <v>26</v>
      </c>
      <c r="AR72">
        <v>1546</v>
      </c>
      <c r="AS72">
        <v>50</v>
      </c>
      <c r="AT72">
        <v>1529</v>
      </c>
      <c r="AU72">
        <v>48</v>
      </c>
      <c r="AV72">
        <v>1991</v>
      </c>
      <c r="AW72">
        <v>21</v>
      </c>
      <c r="AX72">
        <v>488</v>
      </c>
      <c r="AY72">
        <v>11</v>
      </c>
      <c r="AZ72">
        <v>138</v>
      </c>
      <c r="BA72">
        <v>12</v>
      </c>
      <c r="BB72">
        <v>433</v>
      </c>
      <c r="BC72">
        <v>80</v>
      </c>
      <c r="BD72">
        <v>3168</v>
      </c>
      <c r="BE72">
        <v>100</v>
      </c>
      <c r="BF72">
        <v>147</v>
      </c>
      <c r="BG72">
        <v>8</v>
      </c>
      <c r="BH72">
        <v>239</v>
      </c>
      <c r="BI72">
        <v>11</v>
      </c>
      <c r="BJ72">
        <v>8</v>
      </c>
      <c r="BK72">
        <v>4</v>
      </c>
      <c r="BL72">
        <v>212</v>
      </c>
      <c r="BM72">
        <v>6</v>
      </c>
      <c r="BN72">
        <v>240</v>
      </c>
      <c r="BO72">
        <v>71</v>
      </c>
      <c r="BP72">
        <v>1704</v>
      </c>
      <c r="BQ72">
        <v>10</v>
      </c>
      <c r="BR72">
        <v>15</v>
      </c>
      <c r="BS72">
        <v>1</v>
      </c>
      <c r="BT72">
        <v>6</v>
      </c>
      <c r="BU72">
        <v>1</v>
      </c>
      <c r="BV72">
        <v>35</v>
      </c>
      <c r="BW72">
        <v>0</v>
      </c>
      <c r="BX72">
        <v>19</v>
      </c>
      <c r="BY72">
        <v>1</v>
      </c>
      <c r="BZ72">
        <v>1</v>
      </c>
      <c r="CA72">
        <v>0</v>
      </c>
      <c r="CB72">
        <v>50</v>
      </c>
      <c r="CC72">
        <v>8</v>
      </c>
      <c r="CD72">
        <v>171</v>
      </c>
      <c r="CE72">
        <v>8</v>
      </c>
      <c r="CF72">
        <v>165</v>
      </c>
      <c r="CG72">
        <v>7</v>
      </c>
      <c r="CH72">
        <v>18</v>
      </c>
      <c r="CI72">
        <v>3</v>
      </c>
      <c r="CJ72">
        <v>15</v>
      </c>
      <c r="CK72">
        <v>0</v>
      </c>
      <c r="CL72">
        <v>285</v>
      </c>
      <c r="CM72">
        <v>9</v>
      </c>
      <c r="CN72">
        <v>89</v>
      </c>
      <c r="CO72">
        <v>4</v>
      </c>
    </row>
    <row r="73" spans="1:93" x14ac:dyDescent="0.25">
      <c r="A73" s="1">
        <v>43962</v>
      </c>
      <c r="B73">
        <v>2157</v>
      </c>
      <c r="C73">
        <v>217</v>
      </c>
      <c r="D73">
        <v>393</v>
      </c>
      <c r="E73">
        <v>123</v>
      </c>
      <c r="F73">
        <v>802</v>
      </c>
      <c r="G73">
        <v>165</v>
      </c>
      <c r="H73">
        <v>11012</v>
      </c>
      <c r="I73">
        <v>88</v>
      </c>
      <c r="J73">
        <v>6760</v>
      </c>
      <c r="K73">
        <v>496</v>
      </c>
      <c r="L73">
        <v>236</v>
      </c>
      <c r="M73">
        <v>12</v>
      </c>
      <c r="N73">
        <v>20258</v>
      </c>
      <c r="O73">
        <v>734</v>
      </c>
      <c r="P73">
        <v>595</v>
      </c>
      <c r="Q73">
        <v>8</v>
      </c>
      <c r="R73">
        <v>23</v>
      </c>
      <c r="S73">
        <v>5</v>
      </c>
      <c r="T73">
        <v>4213</v>
      </c>
      <c r="U73">
        <v>97</v>
      </c>
      <c r="V73">
        <v>1146</v>
      </c>
      <c r="W73">
        <v>178</v>
      </c>
      <c r="X73">
        <v>12</v>
      </c>
      <c r="Y73">
        <v>0</v>
      </c>
      <c r="Z73">
        <v>35</v>
      </c>
      <c r="AA73">
        <v>0</v>
      </c>
      <c r="AB73">
        <v>509</v>
      </c>
      <c r="AC73">
        <v>73</v>
      </c>
      <c r="AD73">
        <v>1402</v>
      </c>
      <c r="AE73">
        <v>112</v>
      </c>
      <c r="AF73">
        <v>110</v>
      </c>
      <c r="AG73">
        <v>3</v>
      </c>
      <c r="AH73">
        <v>12</v>
      </c>
      <c r="AI73">
        <v>0</v>
      </c>
      <c r="AJ73">
        <v>387</v>
      </c>
      <c r="AK73">
        <v>14</v>
      </c>
      <c r="AL73">
        <v>51</v>
      </c>
      <c r="AM73">
        <v>8</v>
      </c>
      <c r="AN73">
        <v>245</v>
      </c>
      <c r="AO73">
        <v>18</v>
      </c>
      <c r="AP73">
        <v>357</v>
      </c>
      <c r="AQ73">
        <v>22</v>
      </c>
      <c r="AR73">
        <v>1542</v>
      </c>
      <c r="AS73">
        <v>47</v>
      </c>
      <c r="AT73">
        <v>1383</v>
      </c>
      <c r="AU73">
        <v>51</v>
      </c>
      <c r="AV73">
        <v>1476</v>
      </c>
      <c r="AW73">
        <v>28</v>
      </c>
      <c r="AX73">
        <v>436</v>
      </c>
      <c r="AY73">
        <v>11</v>
      </c>
      <c r="AZ73">
        <v>175</v>
      </c>
      <c r="BA73">
        <v>9</v>
      </c>
      <c r="BB73">
        <v>209</v>
      </c>
      <c r="BC73">
        <v>70</v>
      </c>
      <c r="BD73">
        <v>2292</v>
      </c>
      <c r="BE73">
        <v>75</v>
      </c>
      <c r="BF73">
        <v>184</v>
      </c>
      <c r="BG73">
        <v>15</v>
      </c>
      <c r="BH73">
        <v>248</v>
      </c>
      <c r="BI73">
        <v>15</v>
      </c>
      <c r="BJ73">
        <v>6</v>
      </c>
      <c r="BK73">
        <v>0</v>
      </c>
      <c r="BL73">
        <v>166</v>
      </c>
      <c r="BM73">
        <v>7</v>
      </c>
      <c r="BN73">
        <v>118</v>
      </c>
      <c r="BO73">
        <v>72</v>
      </c>
      <c r="BP73">
        <v>1912</v>
      </c>
      <c r="BQ73">
        <v>7</v>
      </c>
      <c r="BR73">
        <v>11</v>
      </c>
      <c r="BS73">
        <v>3</v>
      </c>
      <c r="BT73">
        <v>9</v>
      </c>
      <c r="BU73">
        <v>0</v>
      </c>
      <c r="BV73">
        <v>30</v>
      </c>
      <c r="BW73">
        <v>4</v>
      </c>
      <c r="BX73">
        <v>6</v>
      </c>
      <c r="BY73">
        <v>0</v>
      </c>
      <c r="BZ73">
        <v>6</v>
      </c>
      <c r="CA73">
        <v>1</v>
      </c>
      <c r="CB73">
        <v>21</v>
      </c>
      <c r="CC73">
        <v>8</v>
      </c>
      <c r="CD73">
        <v>119</v>
      </c>
      <c r="CE73">
        <v>4</v>
      </c>
      <c r="CF73">
        <v>13</v>
      </c>
      <c r="CG73">
        <v>0</v>
      </c>
      <c r="CH73">
        <v>28</v>
      </c>
      <c r="CI73">
        <v>4</v>
      </c>
      <c r="CJ73">
        <v>19</v>
      </c>
      <c r="CK73">
        <v>0</v>
      </c>
      <c r="CL73">
        <v>345</v>
      </c>
      <c r="CM73">
        <v>15</v>
      </c>
      <c r="CN73">
        <v>82</v>
      </c>
      <c r="CO73">
        <v>2</v>
      </c>
    </row>
    <row r="74" spans="1:93" x14ac:dyDescent="0.25">
      <c r="A74" s="1">
        <v>43963</v>
      </c>
      <c r="B74">
        <v>2329</v>
      </c>
      <c r="C74">
        <v>187</v>
      </c>
      <c r="D74">
        <v>482</v>
      </c>
      <c r="E74">
        <v>176</v>
      </c>
      <c r="F74">
        <v>744</v>
      </c>
      <c r="G74">
        <v>179</v>
      </c>
      <c r="H74">
        <v>11656</v>
      </c>
      <c r="I74">
        <v>94</v>
      </c>
      <c r="J74">
        <v>5632</v>
      </c>
      <c r="K74">
        <v>396</v>
      </c>
      <c r="L74">
        <v>139</v>
      </c>
      <c r="M74">
        <v>9</v>
      </c>
      <c r="N74">
        <v>18117</v>
      </c>
      <c r="O74">
        <v>1156</v>
      </c>
      <c r="P74">
        <v>637</v>
      </c>
      <c r="Q74">
        <v>12</v>
      </c>
      <c r="R74">
        <v>29</v>
      </c>
      <c r="S74">
        <v>6</v>
      </c>
      <c r="T74">
        <v>3604</v>
      </c>
      <c r="U74">
        <v>87</v>
      </c>
      <c r="V74">
        <v>1133</v>
      </c>
      <c r="W74">
        <v>122</v>
      </c>
      <c r="X74">
        <v>8</v>
      </c>
      <c r="Y74">
        <v>0</v>
      </c>
      <c r="Z74">
        <v>27</v>
      </c>
      <c r="AA74">
        <v>2</v>
      </c>
      <c r="AB74">
        <v>279</v>
      </c>
      <c r="AC74">
        <v>65</v>
      </c>
      <c r="AD74">
        <v>2942</v>
      </c>
      <c r="AE74">
        <v>108</v>
      </c>
      <c r="AF74">
        <v>84</v>
      </c>
      <c r="AG74">
        <v>5</v>
      </c>
      <c r="AH74">
        <v>7</v>
      </c>
      <c r="AI74">
        <v>0</v>
      </c>
      <c r="AJ74">
        <v>233</v>
      </c>
      <c r="AK74">
        <v>18</v>
      </c>
      <c r="AL74">
        <v>76</v>
      </c>
      <c r="AM74">
        <v>22</v>
      </c>
      <c r="AN74">
        <v>161</v>
      </c>
      <c r="AO74">
        <v>16</v>
      </c>
      <c r="AP74">
        <v>933</v>
      </c>
      <c r="AQ74">
        <v>116</v>
      </c>
      <c r="AR74">
        <v>1114</v>
      </c>
      <c r="AS74">
        <v>55</v>
      </c>
      <c r="AT74">
        <v>1683</v>
      </c>
      <c r="AU74">
        <v>45</v>
      </c>
      <c r="AV74">
        <v>1140</v>
      </c>
      <c r="AW74">
        <v>39</v>
      </c>
      <c r="AX74">
        <v>346</v>
      </c>
      <c r="AY74">
        <v>8</v>
      </c>
      <c r="AZ74">
        <v>98</v>
      </c>
      <c r="BA74">
        <v>9</v>
      </c>
      <c r="BB74">
        <v>456</v>
      </c>
      <c r="BC74">
        <v>263</v>
      </c>
      <c r="BD74">
        <v>1515</v>
      </c>
      <c r="BE74">
        <v>72</v>
      </c>
      <c r="BF74">
        <v>292</v>
      </c>
      <c r="BG74">
        <v>7</v>
      </c>
      <c r="BH74">
        <v>242</v>
      </c>
      <c r="BI74">
        <v>7</v>
      </c>
      <c r="BJ74">
        <v>2</v>
      </c>
      <c r="BK74">
        <v>1</v>
      </c>
      <c r="BL74">
        <v>168</v>
      </c>
      <c r="BM74">
        <v>5</v>
      </c>
      <c r="BN74">
        <v>476</v>
      </c>
      <c r="BO74">
        <v>65</v>
      </c>
      <c r="BP74">
        <v>1966</v>
      </c>
      <c r="BQ74">
        <v>9</v>
      </c>
      <c r="BR74">
        <v>9</v>
      </c>
      <c r="BS74">
        <v>1</v>
      </c>
      <c r="BT74">
        <v>2</v>
      </c>
      <c r="BU74">
        <v>0</v>
      </c>
      <c r="BV74">
        <v>7</v>
      </c>
      <c r="BW74">
        <v>7</v>
      </c>
      <c r="BX74">
        <v>10</v>
      </c>
      <c r="BY74">
        <v>0</v>
      </c>
      <c r="BZ74">
        <v>3</v>
      </c>
      <c r="CA74">
        <v>0</v>
      </c>
      <c r="CB74">
        <v>29</v>
      </c>
      <c r="CC74">
        <v>4</v>
      </c>
      <c r="CD74">
        <v>275</v>
      </c>
      <c r="CE74">
        <v>4</v>
      </c>
      <c r="CF74">
        <v>245</v>
      </c>
      <c r="CG74">
        <v>5</v>
      </c>
      <c r="CH74">
        <v>53</v>
      </c>
      <c r="CI74">
        <v>2</v>
      </c>
      <c r="CJ74">
        <v>1</v>
      </c>
      <c r="CK74">
        <v>0</v>
      </c>
      <c r="CL74">
        <v>330</v>
      </c>
      <c r="CM74">
        <v>11</v>
      </c>
      <c r="CN74">
        <v>62</v>
      </c>
      <c r="CO74">
        <v>3</v>
      </c>
    </row>
    <row r="75" spans="1:93" x14ac:dyDescent="0.25">
      <c r="A75" s="1">
        <v>43964</v>
      </c>
      <c r="B75">
        <v>3586</v>
      </c>
      <c r="C75">
        <v>614</v>
      </c>
      <c r="D75">
        <v>439</v>
      </c>
      <c r="E75">
        <v>184</v>
      </c>
      <c r="F75">
        <v>1402</v>
      </c>
      <c r="G75">
        <v>172</v>
      </c>
      <c r="H75">
        <v>10899</v>
      </c>
      <c r="I75">
        <v>107</v>
      </c>
      <c r="J75">
        <v>9258</v>
      </c>
      <c r="K75">
        <v>881</v>
      </c>
      <c r="L75">
        <v>107</v>
      </c>
      <c r="M75">
        <v>21</v>
      </c>
      <c r="N75">
        <v>22048</v>
      </c>
      <c r="O75">
        <v>1703</v>
      </c>
      <c r="P75">
        <v>698</v>
      </c>
      <c r="Q75">
        <v>0</v>
      </c>
      <c r="R75">
        <v>23</v>
      </c>
      <c r="S75">
        <v>2</v>
      </c>
      <c r="T75">
        <v>3525</v>
      </c>
      <c r="U75">
        <v>122</v>
      </c>
      <c r="V75">
        <v>1176</v>
      </c>
      <c r="W75">
        <v>176</v>
      </c>
      <c r="X75">
        <v>1</v>
      </c>
      <c r="Y75">
        <v>0</v>
      </c>
      <c r="Z75">
        <v>26</v>
      </c>
      <c r="AA75">
        <v>1</v>
      </c>
      <c r="AB75">
        <v>455</v>
      </c>
      <c r="AC75">
        <v>61</v>
      </c>
      <c r="AD75">
        <v>2903</v>
      </c>
      <c r="AE75">
        <v>353</v>
      </c>
      <c r="AF75">
        <v>78</v>
      </c>
      <c r="AG75">
        <v>4</v>
      </c>
      <c r="AH75">
        <v>16</v>
      </c>
      <c r="AI75">
        <v>0</v>
      </c>
      <c r="AJ75">
        <v>484</v>
      </c>
      <c r="AK75">
        <v>16</v>
      </c>
      <c r="AL75">
        <v>150</v>
      </c>
      <c r="AM75">
        <v>25</v>
      </c>
      <c r="AN75">
        <v>196</v>
      </c>
      <c r="AO75">
        <v>54</v>
      </c>
      <c r="AP75">
        <v>798</v>
      </c>
      <c r="AQ75">
        <v>101</v>
      </c>
      <c r="AR75">
        <v>1704</v>
      </c>
      <c r="AS75">
        <v>53</v>
      </c>
      <c r="AT75">
        <v>1481</v>
      </c>
      <c r="AU75">
        <v>48</v>
      </c>
      <c r="AV75">
        <v>2255</v>
      </c>
      <c r="AW75">
        <v>31</v>
      </c>
      <c r="AX75">
        <v>347</v>
      </c>
      <c r="AY75">
        <v>11</v>
      </c>
      <c r="AZ75">
        <v>234</v>
      </c>
      <c r="BA75">
        <v>19</v>
      </c>
      <c r="BB75">
        <v>708</v>
      </c>
      <c r="BC75">
        <v>348</v>
      </c>
      <c r="BD75">
        <v>3237</v>
      </c>
      <c r="BE75">
        <v>96</v>
      </c>
      <c r="BF75">
        <v>264</v>
      </c>
      <c r="BG75">
        <v>25</v>
      </c>
      <c r="BH75">
        <v>146</v>
      </c>
      <c r="BI75">
        <v>8</v>
      </c>
      <c r="BJ75">
        <v>5</v>
      </c>
      <c r="BK75">
        <v>0</v>
      </c>
      <c r="BL75">
        <v>167</v>
      </c>
      <c r="BM75">
        <v>3</v>
      </c>
      <c r="BN75">
        <v>395</v>
      </c>
      <c r="BO75">
        <v>45</v>
      </c>
      <c r="BP75">
        <v>1911</v>
      </c>
      <c r="BQ75">
        <v>9</v>
      </c>
      <c r="BR75">
        <v>11</v>
      </c>
      <c r="BS75">
        <v>0</v>
      </c>
      <c r="BT75">
        <v>6</v>
      </c>
      <c r="BU75">
        <v>1</v>
      </c>
      <c r="BV75">
        <v>29</v>
      </c>
      <c r="BW75">
        <v>4</v>
      </c>
      <c r="BX75">
        <v>18</v>
      </c>
      <c r="BY75">
        <v>1</v>
      </c>
      <c r="BZ75">
        <v>2</v>
      </c>
      <c r="CA75">
        <v>0</v>
      </c>
      <c r="CB75">
        <v>28</v>
      </c>
      <c r="CC75">
        <v>5</v>
      </c>
      <c r="CD75">
        <v>133</v>
      </c>
      <c r="CE75">
        <v>6</v>
      </c>
      <c r="CF75">
        <v>529</v>
      </c>
      <c r="CG75">
        <v>14</v>
      </c>
      <c r="CH75">
        <v>45</v>
      </c>
      <c r="CI75">
        <v>1</v>
      </c>
      <c r="CJ75">
        <v>7</v>
      </c>
      <c r="CK75">
        <v>0</v>
      </c>
      <c r="CL75">
        <v>595</v>
      </c>
      <c r="CM75">
        <v>28</v>
      </c>
      <c r="CN75">
        <v>67</v>
      </c>
      <c r="CO75">
        <v>2</v>
      </c>
    </row>
    <row r="76" spans="1:93" x14ac:dyDescent="0.25">
      <c r="A76" s="1">
        <v>43965</v>
      </c>
      <c r="B76">
        <v>3402</v>
      </c>
      <c r="C76">
        <v>447</v>
      </c>
      <c r="D76">
        <v>849</v>
      </c>
      <c r="E76">
        <v>217</v>
      </c>
      <c r="F76">
        <v>888</v>
      </c>
      <c r="G76">
        <v>195</v>
      </c>
      <c r="H76">
        <v>10028</v>
      </c>
      <c r="I76">
        <v>96</v>
      </c>
      <c r="J76">
        <v>11385</v>
      </c>
      <c r="K76">
        <v>749</v>
      </c>
      <c r="L76">
        <v>159</v>
      </c>
      <c r="M76">
        <v>9</v>
      </c>
      <c r="N76">
        <v>20782</v>
      </c>
      <c r="O76">
        <v>1746</v>
      </c>
      <c r="P76">
        <v>724</v>
      </c>
      <c r="Q76">
        <v>13</v>
      </c>
      <c r="R76">
        <v>19</v>
      </c>
      <c r="S76">
        <v>4</v>
      </c>
      <c r="T76">
        <v>3722</v>
      </c>
      <c r="U76">
        <v>134</v>
      </c>
      <c r="V76">
        <v>1121</v>
      </c>
      <c r="W76">
        <v>135</v>
      </c>
      <c r="X76">
        <v>17</v>
      </c>
      <c r="Y76">
        <v>0</v>
      </c>
      <c r="Z76">
        <v>29</v>
      </c>
      <c r="AA76">
        <v>1</v>
      </c>
      <c r="AB76">
        <v>754</v>
      </c>
      <c r="AC76">
        <v>50</v>
      </c>
      <c r="AD76">
        <v>3095</v>
      </c>
      <c r="AE76">
        <v>294</v>
      </c>
      <c r="AF76">
        <v>76</v>
      </c>
      <c r="AG76">
        <v>6</v>
      </c>
      <c r="AH76">
        <v>11</v>
      </c>
      <c r="AI76">
        <v>1</v>
      </c>
      <c r="AJ76">
        <v>689</v>
      </c>
      <c r="AK76">
        <v>21</v>
      </c>
      <c r="AL76">
        <v>55</v>
      </c>
      <c r="AM76">
        <v>19</v>
      </c>
      <c r="AN76">
        <v>227</v>
      </c>
      <c r="AO76">
        <v>52</v>
      </c>
      <c r="AP76">
        <v>933</v>
      </c>
      <c r="AQ76">
        <v>89</v>
      </c>
      <c r="AR76">
        <v>1639</v>
      </c>
      <c r="AS76">
        <v>58</v>
      </c>
      <c r="AT76">
        <v>1958</v>
      </c>
      <c r="AU76">
        <v>50</v>
      </c>
      <c r="AV76">
        <v>1452</v>
      </c>
      <c r="AW76">
        <v>33</v>
      </c>
      <c r="AX76">
        <v>338</v>
      </c>
      <c r="AY76">
        <v>12</v>
      </c>
      <c r="AZ76">
        <v>219</v>
      </c>
      <c r="BA76">
        <v>12</v>
      </c>
      <c r="BB76">
        <v>507</v>
      </c>
      <c r="BC76">
        <v>83</v>
      </c>
      <c r="BD76">
        <v>4247</v>
      </c>
      <c r="BE76">
        <v>112</v>
      </c>
      <c r="BF76">
        <v>268</v>
      </c>
      <c r="BG76">
        <v>21</v>
      </c>
      <c r="BH76">
        <v>184</v>
      </c>
      <c r="BI76">
        <v>6</v>
      </c>
      <c r="BJ76">
        <v>5</v>
      </c>
      <c r="BK76">
        <v>0</v>
      </c>
      <c r="BL76">
        <v>161</v>
      </c>
      <c r="BM76">
        <v>4</v>
      </c>
      <c r="BN76">
        <v>321</v>
      </c>
      <c r="BO76">
        <v>56</v>
      </c>
      <c r="BP76">
        <v>1905</v>
      </c>
      <c r="BQ76">
        <v>9</v>
      </c>
      <c r="BR76">
        <v>6</v>
      </c>
      <c r="BS76">
        <v>3</v>
      </c>
      <c r="BT76">
        <v>10</v>
      </c>
      <c r="BU76">
        <v>1</v>
      </c>
      <c r="BV76">
        <v>23</v>
      </c>
      <c r="BW76">
        <v>1</v>
      </c>
      <c r="BX76">
        <v>16</v>
      </c>
      <c r="BY76">
        <v>3</v>
      </c>
      <c r="BZ76">
        <v>2</v>
      </c>
      <c r="CA76">
        <v>1</v>
      </c>
      <c r="CB76">
        <v>39</v>
      </c>
      <c r="CC76">
        <v>6</v>
      </c>
      <c r="CD76">
        <v>184</v>
      </c>
      <c r="CE76">
        <v>14</v>
      </c>
      <c r="CF76">
        <v>316</v>
      </c>
      <c r="CG76">
        <v>10</v>
      </c>
      <c r="CH76">
        <v>48</v>
      </c>
      <c r="CI76">
        <v>7</v>
      </c>
      <c r="CJ76">
        <v>6</v>
      </c>
      <c r="CK76">
        <v>0</v>
      </c>
      <c r="CL76">
        <v>283</v>
      </c>
      <c r="CM76">
        <v>22</v>
      </c>
      <c r="CN76">
        <v>52</v>
      </c>
      <c r="CO76">
        <v>2</v>
      </c>
    </row>
    <row r="77" spans="1:93" x14ac:dyDescent="0.25">
      <c r="A77" s="1">
        <v>43966</v>
      </c>
      <c r="B77">
        <v>3307</v>
      </c>
      <c r="C77">
        <v>352</v>
      </c>
      <c r="D77">
        <v>643</v>
      </c>
      <c r="E77">
        <v>138</v>
      </c>
      <c r="F77">
        <v>992</v>
      </c>
      <c r="G77">
        <v>262</v>
      </c>
      <c r="H77">
        <v>9974</v>
      </c>
      <c r="I77">
        <v>93</v>
      </c>
      <c r="J77">
        <v>13944</v>
      </c>
      <c r="K77">
        <v>844</v>
      </c>
      <c r="L77">
        <v>426</v>
      </c>
      <c r="M77">
        <v>9</v>
      </c>
      <c r="N77">
        <v>27143</v>
      </c>
      <c r="O77">
        <v>1773</v>
      </c>
      <c r="P77">
        <v>665</v>
      </c>
      <c r="Q77">
        <v>19</v>
      </c>
      <c r="R77">
        <v>31</v>
      </c>
      <c r="S77">
        <v>1</v>
      </c>
      <c r="T77">
        <v>3967</v>
      </c>
      <c r="U77">
        <v>100</v>
      </c>
      <c r="V77">
        <v>1123</v>
      </c>
      <c r="W77">
        <v>168</v>
      </c>
      <c r="X77">
        <v>15</v>
      </c>
      <c r="Y77">
        <v>0</v>
      </c>
      <c r="Z77">
        <v>27</v>
      </c>
      <c r="AA77">
        <v>0</v>
      </c>
      <c r="AB77">
        <v>698</v>
      </c>
      <c r="AC77">
        <v>46</v>
      </c>
      <c r="AD77">
        <v>3050</v>
      </c>
      <c r="AE77">
        <v>257</v>
      </c>
      <c r="AF77">
        <v>46</v>
      </c>
      <c r="AG77">
        <v>4</v>
      </c>
      <c r="AH77">
        <v>14</v>
      </c>
      <c r="AI77">
        <v>0</v>
      </c>
      <c r="AJ77">
        <v>568</v>
      </c>
      <c r="AK77">
        <v>15</v>
      </c>
      <c r="AL77">
        <v>114</v>
      </c>
      <c r="AM77">
        <v>23</v>
      </c>
      <c r="AN77">
        <v>270</v>
      </c>
      <c r="AO77">
        <v>28</v>
      </c>
      <c r="AP77">
        <v>913</v>
      </c>
      <c r="AQ77">
        <v>101</v>
      </c>
      <c r="AR77">
        <v>1635</v>
      </c>
      <c r="AS77">
        <v>55</v>
      </c>
      <c r="AT77">
        <v>1808</v>
      </c>
      <c r="AU77">
        <v>71</v>
      </c>
      <c r="AV77">
        <v>1430</v>
      </c>
      <c r="AW77">
        <v>33</v>
      </c>
      <c r="AX77">
        <v>398</v>
      </c>
      <c r="AY77">
        <v>15</v>
      </c>
      <c r="AZ77">
        <v>187</v>
      </c>
      <c r="BA77">
        <v>9</v>
      </c>
      <c r="BB77">
        <v>622</v>
      </c>
      <c r="BC77">
        <v>351</v>
      </c>
      <c r="BD77">
        <v>4298</v>
      </c>
      <c r="BE77">
        <v>98</v>
      </c>
      <c r="BF77">
        <v>258</v>
      </c>
      <c r="BG77">
        <v>18</v>
      </c>
      <c r="BH77">
        <v>191</v>
      </c>
      <c r="BI77">
        <v>3</v>
      </c>
      <c r="BJ77">
        <v>7</v>
      </c>
      <c r="BK77">
        <v>1</v>
      </c>
      <c r="BL77">
        <v>174</v>
      </c>
      <c r="BM77">
        <v>4</v>
      </c>
      <c r="BN77">
        <v>305</v>
      </c>
      <c r="BO77">
        <v>43</v>
      </c>
      <c r="BP77">
        <v>2039</v>
      </c>
      <c r="BQ77">
        <v>10</v>
      </c>
      <c r="BR77">
        <v>8</v>
      </c>
      <c r="BS77">
        <v>0</v>
      </c>
      <c r="BT77">
        <v>11</v>
      </c>
      <c r="BU77">
        <v>0</v>
      </c>
      <c r="BV77">
        <v>17</v>
      </c>
      <c r="BW77">
        <v>3</v>
      </c>
      <c r="BX77">
        <v>10</v>
      </c>
      <c r="BY77">
        <v>1</v>
      </c>
      <c r="BZ77">
        <v>2</v>
      </c>
      <c r="CA77">
        <v>0</v>
      </c>
      <c r="CB77">
        <v>37</v>
      </c>
      <c r="CC77">
        <v>6</v>
      </c>
      <c r="CD77">
        <v>224</v>
      </c>
      <c r="CE77">
        <v>10</v>
      </c>
      <c r="CF77">
        <v>255</v>
      </c>
      <c r="CG77">
        <v>24</v>
      </c>
      <c r="CH77">
        <v>82</v>
      </c>
      <c r="CI77">
        <v>3</v>
      </c>
      <c r="CJ77">
        <v>5</v>
      </c>
      <c r="CK77">
        <v>0</v>
      </c>
      <c r="CL77">
        <v>411</v>
      </c>
      <c r="CM77">
        <v>22</v>
      </c>
      <c r="CN77">
        <v>79</v>
      </c>
      <c r="CO77">
        <v>2</v>
      </c>
    </row>
    <row r="78" spans="1:93" x14ac:dyDescent="0.25">
      <c r="A78" s="1">
        <v>43967</v>
      </c>
      <c r="B78">
        <v>2628</v>
      </c>
      <c r="C78">
        <v>350</v>
      </c>
      <c r="D78">
        <v>515</v>
      </c>
      <c r="E78">
        <v>104</v>
      </c>
      <c r="F78">
        <v>789</v>
      </c>
      <c r="G78">
        <v>242</v>
      </c>
      <c r="H78">
        <v>10598</v>
      </c>
      <c r="I78">
        <v>113</v>
      </c>
      <c r="J78">
        <v>15305</v>
      </c>
      <c r="K78">
        <v>824</v>
      </c>
      <c r="L78">
        <v>129</v>
      </c>
      <c r="M78">
        <v>12</v>
      </c>
      <c r="N78">
        <v>25508</v>
      </c>
      <c r="O78">
        <v>1662</v>
      </c>
      <c r="P78">
        <v>785</v>
      </c>
      <c r="Q78">
        <v>9</v>
      </c>
      <c r="R78">
        <v>10</v>
      </c>
      <c r="S78">
        <v>1</v>
      </c>
      <c r="T78">
        <v>3970</v>
      </c>
      <c r="U78">
        <v>103</v>
      </c>
      <c r="V78">
        <v>1201</v>
      </c>
      <c r="W78">
        <v>90</v>
      </c>
      <c r="X78">
        <v>4</v>
      </c>
      <c r="Y78">
        <v>0</v>
      </c>
      <c r="Z78">
        <v>19</v>
      </c>
      <c r="AA78">
        <v>2</v>
      </c>
      <c r="AB78">
        <v>657</v>
      </c>
      <c r="AC78">
        <v>58</v>
      </c>
      <c r="AD78">
        <v>3449</v>
      </c>
      <c r="AE78">
        <v>290</v>
      </c>
      <c r="AF78">
        <v>78</v>
      </c>
      <c r="AG78">
        <v>0</v>
      </c>
      <c r="AH78">
        <v>30</v>
      </c>
      <c r="AI78">
        <v>0</v>
      </c>
      <c r="AJ78">
        <v>490</v>
      </c>
      <c r="AK78">
        <v>33</v>
      </c>
      <c r="AL78">
        <v>44</v>
      </c>
      <c r="AM78">
        <v>15</v>
      </c>
      <c r="AN78">
        <v>200</v>
      </c>
      <c r="AO78">
        <v>53</v>
      </c>
      <c r="AP78">
        <v>620</v>
      </c>
      <c r="AQ78">
        <v>57</v>
      </c>
      <c r="AR78">
        <v>1708</v>
      </c>
      <c r="AS78">
        <v>48</v>
      </c>
      <c r="AT78">
        <v>2102</v>
      </c>
      <c r="AU78">
        <v>48</v>
      </c>
      <c r="AV78">
        <v>1581</v>
      </c>
      <c r="AW78">
        <v>31</v>
      </c>
      <c r="AX78">
        <v>399</v>
      </c>
      <c r="AY78">
        <v>21</v>
      </c>
      <c r="AZ78">
        <v>264</v>
      </c>
      <c r="BA78">
        <v>6</v>
      </c>
      <c r="BB78">
        <v>563</v>
      </c>
      <c r="BC78">
        <v>130</v>
      </c>
      <c r="BD78">
        <v>3891</v>
      </c>
      <c r="BE78">
        <v>126</v>
      </c>
      <c r="BF78">
        <v>215</v>
      </c>
      <c r="BG78">
        <v>16</v>
      </c>
      <c r="BH78">
        <v>283</v>
      </c>
      <c r="BI78">
        <v>4</v>
      </c>
      <c r="BJ78">
        <v>8</v>
      </c>
      <c r="BK78">
        <v>1</v>
      </c>
      <c r="BL78">
        <v>150</v>
      </c>
      <c r="BM78">
        <v>6</v>
      </c>
      <c r="BN78">
        <v>347</v>
      </c>
      <c r="BO78">
        <v>45</v>
      </c>
      <c r="BP78">
        <v>2307</v>
      </c>
      <c r="BQ78">
        <v>9</v>
      </c>
      <c r="BR78">
        <v>1</v>
      </c>
      <c r="BS78">
        <v>1</v>
      </c>
      <c r="BT78">
        <v>8</v>
      </c>
      <c r="BU78">
        <v>1</v>
      </c>
      <c r="BV78">
        <v>22</v>
      </c>
      <c r="BW78">
        <v>0</v>
      </c>
      <c r="BX78">
        <v>40</v>
      </c>
      <c r="BY78">
        <v>4</v>
      </c>
      <c r="BZ78">
        <v>3</v>
      </c>
      <c r="CA78">
        <v>0</v>
      </c>
      <c r="CB78">
        <v>56</v>
      </c>
      <c r="CC78">
        <v>6</v>
      </c>
      <c r="CD78">
        <v>205</v>
      </c>
      <c r="CE78">
        <v>12</v>
      </c>
      <c r="CF78">
        <v>345</v>
      </c>
      <c r="CG78">
        <v>3</v>
      </c>
      <c r="CH78">
        <v>55</v>
      </c>
      <c r="CI78">
        <v>2</v>
      </c>
      <c r="CJ78">
        <v>9</v>
      </c>
      <c r="CK78">
        <v>0</v>
      </c>
      <c r="CL78">
        <v>401</v>
      </c>
      <c r="CM78">
        <v>24</v>
      </c>
      <c r="CN78">
        <v>64</v>
      </c>
      <c r="CO78">
        <v>1</v>
      </c>
    </row>
    <row r="79" spans="1:93" x14ac:dyDescent="0.25">
      <c r="A79" s="1">
        <v>43968</v>
      </c>
      <c r="B79">
        <v>2526</v>
      </c>
      <c r="C79">
        <v>411</v>
      </c>
      <c r="D79">
        <v>652</v>
      </c>
      <c r="E79">
        <v>87</v>
      </c>
      <c r="F79">
        <v>875</v>
      </c>
      <c r="G79">
        <v>153</v>
      </c>
      <c r="H79">
        <v>9200</v>
      </c>
      <c r="I79">
        <v>119</v>
      </c>
      <c r="J79">
        <v>14919</v>
      </c>
      <c r="K79">
        <v>816</v>
      </c>
      <c r="L79">
        <v>92</v>
      </c>
      <c r="M79">
        <v>15</v>
      </c>
      <c r="N79">
        <v>24487</v>
      </c>
      <c r="O79">
        <v>1186</v>
      </c>
      <c r="P79">
        <v>831</v>
      </c>
      <c r="Q79">
        <v>14</v>
      </c>
      <c r="R79">
        <v>19</v>
      </c>
      <c r="S79">
        <v>2</v>
      </c>
      <c r="T79">
        <v>4987</v>
      </c>
      <c r="U79">
        <v>120</v>
      </c>
      <c r="V79">
        <v>1251</v>
      </c>
      <c r="W79">
        <v>117</v>
      </c>
      <c r="X79">
        <v>45</v>
      </c>
      <c r="Y79">
        <v>0</v>
      </c>
      <c r="Z79">
        <v>13</v>
      </c>
      <c r="AA79">
        <v>0</v>
      </c>
      <c r="AB79">
        <v>688</v>
      </c>
      <c r="AC79">
        <v>48</v>
      </c>
      <c r="AD79">
        <v>2151</v>
      </c>
      <c r="AE79">
        <v>278</v>
      </c>
      <c r="AF79">
        <v>67</v>
      </c>
      <c r="AG79">
        <v>5</v>
      </c>
      <c r="AH79">
        <v>17</v>
      </c>
      <c r="AI79">
        <v>0</v>
      </c>
      <c r="AJ79">
        <v>529</v>
      </c>
      <c r="AK79">
        <v>13</v>
      </c>
      <c r="AL79">
        <v>48</v>
      </c>
      <c r="AM79">
        <v>19</v>
      </c>
      <c r="AN79">
        <v>189</v>
      </c>
      <c r="AO79">
        <v>27</v>
      </c>
      <c r="AP79">
        <v>583</v>
      </c>
      <c r="AQ79">
        <v>33</v>
      </c>
      <c r="AR79">
        <v>1610</v>
      </c>
      <c r="AS79">
        <v>41</v>
      </c>
      <c r="AT79">
        <v>1757</v>
      </c>
      <c r="AU79">
        <v>35</v>
      </c>
      <c r="AV79">
        <v>1352</v>
      </c>
      <c r="AW79">
        <v>39</v>
      </c>
      <c r="AX79">
        <v>491</v>
      </c>
      <c r="AY79">
        <v>20</v>
      </c>
      <c r="AZ79">
        <v>227</v>
      </c>
      <c r="BA79">
        <v>13</v>
      </c>
      <c r="BB79">
        <v>372</v>
      </c>
      <c r="BC79">
        <v>88</v>
      </c>
      <c r="BD79">
        <v>4046</v>
      </c>
      <c r="BE79">
        <v>130</v>
      </c>
      <c r="BF79">
        <v>214</v>
      </c>
      <c r="BG79">
        <v>11</v>
      </c>
      <c r="BH79">
        <v>176</v>
      </c>
      <c r="BI79">
        <v>5</v>
      </c>
      <c r="BJ79">
        <v>4</v>
      </c>
      <c r="BK79">
        <v>0</v>
      </c>
      <c r="BL79">
        <v>181</v>
      </c>
      <c r="BM79">
        <v>3</v>
      </c>
      <c r="BN79">
        <v>147</v>
      </c>
      <c r="BO79">
        <v>30</v>
      </c>
      <c r="BP79">
        <v>2840</v>
      </c>
      <c r="BQ79">
        <v>10</v>
      </c>
      <c r="BR79">
        <v>2</v>
      </c>
      <c r="BS79">
        <v>0</v>
      </c>
      <c r="BT79">
        <v>7</v>
      </c>
      <c r="BU79">
        <v>0</v>
      </c>
      <c r="BV79">
        <v>0</v>
      </c>
      <c r="BW79">
        <v>0</v>
      </c>
      <c r="BX79">
        <v>9</v>
      </c>
      <c r="BY79">
        <v>2</v>
      </c>
      <c r="BZ79">
        <v>4</v>
      </c>
      <c r="CA79">
        <v>0</v>
      </c>
      <c r="CB79">
        <v>36</v>
      </c>
      <c r="CC79">
        <v>3</v>
      </c>
      <c r="CD79">
        <v>249</v>
      </c>
      <c r="CE79">
        <v>1</v>
      </c>
      <c r="CF79">
        <v>326</v>
      </c>
      <c r="CG79">
        <v>7</v>
      </c>
      <c r="CH79">
        <v>49</v>
      </c>
      <c r="CI79">
        <v>1</v>
      </c>
      <c r="CJ79">
        <v>6</v>
      </c>
      <c r="CK79">
        <v>1</v>
      </c>
      <c r="CL79">
        <v>241</v>
      </c>
      <c r="CM79">
        <v>8</v>
      </c>
      <c r="CN79">
        <v>58</v>
      </c>
      <c r="CO79">
        <v>3</v>
      </c>
    </row>
    <row r="80" spans="1:93" x14ac:dyDescent="0.25">
      <c r="A80" s="1">
        <v>43969</v>
      </c>
      <c r="B80">
        <v>2079</v>
      </c>
      <c r="C80">
        <v>67</v>
      </c>
      <c r="D80">
        <v>256</v>
      </c>
      <c r="E80">
        <v>59</v>
      </c>
      <c r="F80">
        <v>675</v>
      </c>
      <c r="G80">
        <v>145</v>
      </c>
      <c r="H80">
        <v>9709</v>
      </c>
      <c r="I80">
        <v>94</v>
      </c>
      <c r="J80">
        <v>7938</v>
      </c>
      <c r="K80">
        <v>485</v>
      </c>
      <c r="L80">
        <v>64</v>
      </c>
      <c r="M80">
        <v>10</v>
      </c>
      <c r="N80">
        <v>18873</v>
      </c>
      <c r="O80">
        <v>808</v>
      </c>
      <c r="P80">
        <v>1160</v>
      </c>
      <c r="Q80">
        <v>3</v>
      </c>
      <c r="R80">
        <v>9</v>
      </c>
      <c r="S80">
        <v>4</v>
      </c>
      <c r="T80">
        <v>5242</v>
      </c>
      <c r="U80">
        <v>157</v>
      </c>
      <c r="V80">
        <v>1138</v>
      </c>
      <c r="W80">
        <v>103</v>
      </c>
      <c r="X80">
        <v>37</v>
      </c>
      <c r="Y80">
        <v>0</v>
      </c>
      <c r="Z80">
        <v>15</v>
      </c>
      <c r="AA80">
        <v>1</v>
      </c>
      <c r="AB80">
        <v>358</v>
      </c>
      <c r="AC80">
        <v>53</v>
      </c>
      <c r="AD80">
        <v>1623</v>
      </c>
      <c r="AE80">
        <v>132</v>
      </c>
      <c r="AF80">
        <v>69</v>
      </c>
      <c r="AG80">
        <v>4</v>
      </c>
      <c r="AH80">
        <v>9</v>
      </c>
      <c r="AI80">
        <v>0</v>
      </c>
      <c r="AJ80">
        <v>489</v>
      </c>
      <c r="AK80">
        <v>59</v>
      </c>
      <c r="AL80">
        <v>20</v>
      </c>
      <c r="AM80">
        <v>5</v>
      </c>
      <c r="AN80">
        <v>125</v>
      </c>
      <c r="AO80">
        <v>10</v>
      </c>
      <c r="AP80">
        <v>342</v>
      </c>
      <c r="AQ80">
        <v>21</v>
      </c>
      <c r="AR80">
        <v>1368</v>
      </c>
      <c r="AS80">
        <v>44</v>
      </c>
      <c r="AT80">
        <v>1806</v>
      </c>
      <c r="AU80">
        <v>51</v>
      </c>
      <c r="AV80">
        <v>1974</v>
      </c>
      <c r="AW80">
        <v>30</v>
      </c>
      <c r="AX80">
        <v>510</v>
      </c>
      <c r="AY80">
        <v>18</v>
      </c>
      <c r="AZ80">
        <v>226</v>
      </c>
      <c r="BA80">
        <v>15</v>
      </c>
      <c r="BB80">
        <v>120</v>
      </c>
      <c r="BC80">
        <v>68</v>
      </c>
      <c r="BD80">
        <v>3732</v>
      </c>
      <c r="BE80">
        <v>125</v>
      </c>
      <c r="BF80">
        <v>208</v>
      </c>
      <c r="BG80">
        <v>7</v>
      </c>
      <c r="BH80">
        <v>338</v>
      </c>
      <c r="BI80">
        <v>6</v>
      </c>
      <c r="BJ80">
        <v>4</v>
      </c>
      <c r="BK80">
        <v>0</v>
      </c>
      <c r="BL80">
        <v>157</v>
      </c>
      <c r="BM80">
        <v>6</v>
      </c>
      <c r="BN80">
        <v>81</v>
      </c>
      <c r="BO80">
        <v>31</v>
      </c>
      <c r="BP80">
        <v>2736</v>
      </c>
      <c r="BQ80">
        <v>10</v>
      </c>
      <c r="BR80">
        <v>2</v>
      </c>
      <c r="BS80">
        <v>0</v>
      </c>
      <c r="BT80">
        <v>15</v>
      </c>
      <c r="BU80">
        <v>3</v>
      </c>
      <c r="BV80">
        <v>0</v>
      </c>
      <c r="BW80">
        <v>0</v>
      </c>
      <c r="BX80">
        <v>15</v>
      </c>
      <c r="BY80">
        <v>1</v>
      </c>
      <c r="BZ80">
        <v>2</v>
      </c>
      <c r="CA80">
        <v>0</v>
      </c>
      <c r="CB80">
        <v>26</v>
      </c>
      <c r="CC80">
        <v>11</v>
      </c>
      <c r="CD80">
        <v>262</v>
      </c>
      <c r="CE80">
        <v>4</v>
      </c>
      <c r="CF80">
        <v>0</v>
      </c>
      <c r="CG80">
        <v>3</v>
      </c>
      <c r="CH80">
        <v>20</v>
      </c>
      <c r="CI80">
        <v>1</v>
      </c>
      <c r="CJ80">
        <v>10</v>
      </c>
      <c r="CK80">
        <v>0</v>
      </c>
      <c r="CL80">
        <v>272</v>
      </c>
      <c r="CM80">
        <v>10</v>
      </c>
      <c r="CN80">
        <v>114</v>
      </c>
      <c r="CO80">
        <v>2</v>
      </c>
    </row>
    <row r="81" spans="1:93" x14ac:dyDescent="0.25">
      <c r="A81" s="1">
        <v>43970</v>
      </c>
      <c r="B81">
        <v>1838</v>
      </c>
      <c r="C81">
        <v>146</v>
      </c>
      <c r="D81">
        <v>431</v>
      </c>
      <c r="E81">
        <v>69</v>
      </c>
      <c r="F81">
        <v>451</v>
      </c>
      <c r="G81">
        <v>99</v>
      </c>
      <c r="H81">
        <v>8926</v>
      </c>
      <c r="I81">
        <v>91</v>
      </c>
      <c r="J81">
        <v>13140</v>
      </c>
      <c r="K81">
        <v>674</v>
      </c>
      <c r="L81">
        <v>88</v>
      </c>
      <c r="M81">
        <v>4</v>
      </c>
      <c r="N81">
        <v>21841</v>
      </c>
      <c r="O81">
        <v>791</v>
      </c>
      <c r="P81">
        <v>918</v>
      </c>
      <c r="Q81">
        <v>22</v>
      </c>
      <c r="R81">
        <v>4</v>
      </c>
      <c r="S81">
        <v>0</v>
      </c>
      <c r="T81">
        <v>4970</v>
      </c>
      <c r="U81">
        <v>134</v>
      </c>
      <c r="V81">
        <v>1070</v>
      </c>
      <c r="W81">
        <v>60</v>
      </c>
      <c r="X81">
        <v>77</v>
      </c>
      <c r="Y81">
        <v>0</v>
      </c>
      <c r="Z81">
        <v>13</v>
      </c>
      <c r="AA81">
        <v>0</v>
      </c>
      <c r="AB81">
        <v>259</v>
      </c>
      <c r="AC81">
        <v>59</v>
      </c>
      <c r="AD81">
        <v>3998</v>
      </c>
      <c r="AE81">
        <v>155</v>
      </c>
      <c r="AF81">
        <v>41</v>
      </c>
      <c r="AG81">
        <v>1</v>
      </c>
      <c r="AH81">
        <v>15</v>
      </c>
      <c r="AI81">
        <v>1</v>
      </c>
      <c r="AJ81">
        <v>496</v>
      </c>
      <c r="AK81">
        <v>43</v>
      </c>
      <c r="AL81">
        <v>60</v>
      </c>
      <c r="AM81">
        <v>14</v>
      </c>
      <c r="AN81">
        <v>146</v>
      </c>
      <c r="AO81">
        <v>14</v>
      </c>
      <c r="AP81">
        <v>513</v>
      </c>
      <c r="AQ81">
        <v>72</v>
      </c>
      <c r="AR81">
        <v>1158</v>
      </c>
      <c r="AS81">
        <v>31</v>
      </c>
      <c r="AT81">
        <v>2294</v>
      </c>
      <c r="AU81">
        <v>69</v>
      </c>
      <c r="AV81">
        <v>1841</v>
      </c>
      <c r="AW81">
        <v>36</v>
      </c>
      <c r="AX81">
        <v>535</v>
      </c>
      <c r="AY81">
        <v>15</v>
      </c>
      <c r="AZ81">
        <v>173</v>
      </c>
      <c r="BA81">
        <v>13</v>
      </c>
      <c r="BB81">
        <v>492</v>
      </c>
      <c r="BC81">
        <v>186</v>
      </c>
      <c r="BD81">
        <v>2660</v>
      </c>
      <c r="BE81">
        <v>141</v>
      </c>
      <c r="BF81">
        <v>205</v>
      </c>
      <c r="BG81">
        <v>7</v>
      </c>
      <c r="BH81">
        <v>216</v>
      </c>
      <c r="BI81">
        <v>9</v>
      </c>
      <c r="BJ81">
        <v>10</v>
      </c>
      <c r="BK81">
        <v>0</v>
      </c>
      <c r="BL81">
        <v>120</v>
      </c>
      <c r="BM81">
        <v>4</v>
      </c>
      <c r="BN81">
        <v>317</v>
      </c>
      <c r="BO81">
        <v>37</v>
      </c>
      <c r="BP81">
        <v>2593</v>
      </c>
      <c r="BQ81">
        <v>8</v>
      </c>
      <c r="BR81">
        <v>2</v>
      </c>
      <c r="BS81">
        <v>0</v>
      </c>
      <c r="BT81">
        <v>2</v>
      </c>
      <c r="BU81">
        <v>0</v>
      </c>
      <c r="BV81">
        <v>52</v>
      </c>
      <c r="BW81">
        <v>1</v>
      </c>
      <c r="BX81">
        <v>2</v>
      </c>
      <c r="BY81">
        <v>2</v>
      </c>
      <c r="BZ81">
        <v>1</v>
      </c>
      <c r="CA81">
        <v>0</v>
      </c>
      <c r="CB81">
        <v>21</v>
      </c>
      <c r="CC81">
        <v>5</v>
      </c>
      <c r="CD81">
        <v>175</v>
      </c>
      <c r="CE81">
        <v>5</v>
      </c>
      <c r="CF81">
        <v>566</v>
      </c>
      <c r="CG81">
        <v>16</v>
      </c>
      <c r="CH81">
        <v>111</v>
      </c>
      <c r="CI81">
        <v>0</v>
      </c>
      <c r="CJ81">
        <v>9</v>
      </c>
      <c r="CK81">
        <v>0</v>
      </c>
      <c r="CL81">
        <v>356</v>
      </c>
      <c r="CM81">
        <v>11</v>
      </c>
      <c r="CN81">
        <v>89</v>
      </c>
      <c r="CO81">
        <v>1</v>
      </c>
    </row>
    <row r="82" spans="1:93" x14ac:dyDescent="0.25">
      <c r="A82" s="1">
        <v>43971</v>
      </c>
      <c r="B82">
        <v>2589</v>
      </c>
      <c r="C82">
        <v>500</v>
      </c>
      <c r="D82">
        <v>518</v>
      </c>
      <c r="E82">
        <v>110</v>
      </c>
      <c r="F82">
        <v>813</v>
      </c>
      <c r="G82">
        <v>162</v>
      </c>
      <c r="H82">
        <v>9263</v>
      </c>
      <c r="I82">
        <v>115</v>
      </c>
      <c r="J82">
        <v>17408</v>
      </c>
      <c r="K82">
        <v>1179</v>
      </c>
      <c r="L82">
        <v>51</v>
      </c>
      <c r="M82">
        <v>14</v>
      </c>
      <c r="N82">
        <v>19970</v>
      </c>
      <c r="O82">
        <v>1568</v>
      </c>
      <c r="P82">
        <v>767</v>
      </c>
      <c r="Q82">
        <v>26</v>
      </c>
      <c r="R82">
        <v>29</v>
      </c>
      <c r="S82">
        <v>5</v>
      </c>
      <c r="T82">
        <v>5611</v>
      </c>
      <c r="U82">
        <v>140</v>
      </c>
      <c r="V82">
        <v>1040</v>
      </c>
      <c r="W82">
        <v>70</v>
      </c>
      <c r="X82">
        <v>131</v>
      </c>
      <c r="Y82">
        <v>0</v>
      </c>
      <c r="Z82">
        <v>32</v>
      </c>
      <c r="AA82">
        <v>0</v>
      </c>
      <c r="AB82">
        <v>430</v>
      </c>
      <c r="AC82">
        <v>41</v>
      </c>
      <c r="AD82">
        <v>3547</v>
      </c>
      <c r="AE82">
        <v>334</v>
      </c>
      <c r="AF82">
        <v>76</v>
      </c>
      <c r="AG82">
        <v>3</v>
      </c>
      <c r="AH82">
        <v>8</v>
      </c>
      <c r="AI82">
        <v>0</v>
      </c>
      <c r="AJ82">
        <v>486</v>
      </c>
      <c r="AK82">
        <v>30</v>
      </c>
      <c r="AL82">
        <v>20</v>
      </c>
      <c r="AM82">
        <v>8</v>
      </c>
      <c r="AN82">
        <v>108</v>
      </c>
      <c r="AO82">
        <v>21</v>
      </c>
      <c r="AP82">
        <v>797</v>
      </c>
      <c r="AQ82">
        <v>83</v>
      </c>
      <c r="AR82">
        <v>1022</v>
      </c>
      <c r="AS82">
        <v>28</v>
      </c>
      <c r="AT82">
        <v>2111</v>
      </c>
      <c r="AU82">
        <v>62</v>
      </c>
      <c r="AV82">
        <v>1932</v>
      </c>
      <c r="AW82">
        <v>46</v>
      </c>
      <c r="AX82">
        <v>720</v>
      </c>
      <c r="AY82">
        <v>14</v>
      </c>
      <c r="AZ82">
        <v>223</v>
      </c>
      <c r="BA82">
        <v>16</v>
      </c>
      <c r="BB82">
        <v>524</v>
      </c>
      <c r="BC82">
        <v>125</v>
      </c>
      <c r="BD82">
        <v>4550</v>
      </c>
      <c r="BE82">
        <v>125</v>
      </c>
      <c r="BF82">
        <v>224</v>
      </c>
      <c r="BG82">
        <v>6</v>
      </c>
      <c r="BH82">
        <v>226</v>
      </c>
      <c r="BI82">
        <v>1</v>
      </c>
      <c r="BJ82">
        <v>7</v>
      </c>
      <c r="BK82">
        <v>0</v>
      </c>
      <c r="BL82">
        <v>141</v>
      </c>
      <c r="BM82">
        <v>2</v>
      </c>
      <c r="BN82">
        <v>292</v>
      </c>
      <c r="BO82">
        <v>33</v>
      </c>
      <c r="BP82">
        <v>2509</v>
      </c>
      <c r="BQ82">
        <v>9</v>
      </c>
      <c r="BR82">
        <v>4</v>
      </c>
      <c r="BS82">
        <v>1</v>
      </c>
      <c r="BT82">
        <v>11</v>
      </c>
      <c r="BU82">
        <v>2</v>
      </c>
      <c r="BV82">
        <v>8</v>
      </c>
      <c r="BW82">
        <v>0</v>
      </c>
      <c r="BX82">
        <v>4</v>
      </c>
      <c r="BY82">
        <v>0</v>
      </c>
      <c r="BZ82">
        <v>1</v>
      </c>
      <c r="CA82">
        <v>0</v>
      </c>
      <c r="CB82">
        <v>42</v>
      </c>
      <c r="CC82">
        <v>3</v>
      </c>
      <c r="CD82">
        <v>218</v>
      </c>
      <c r="CE82">
        <v>15</v>
      </c>
      <c r="CF82">
        <v>438</v>
      </c>
      <c r="CG82">
        <v>11</v>
      </c>
      <c r="CH82">
        <v>61</v>
      </c>
      <c r="CI82">
        <v>5</v>
      </c>
      <c r="CJ82">
        <v>2</v>
      </c>
      <c r="CK82">
        <v>0</v>
      </c>
      <c r="CL82">
        <v>383</v>
      </c>
      <c r="CM82">
        <v>12</v>
      </c>
      <c r="CN82">
        <v>34</v>
      </c>
      <c r="CO82">
        <v>3</v>
      </c>
    </row>
    <row r="83" spans="1:93" x14ac:dyDescent="0.25">
      <c r="A83" s="1">
        <v>43972</v>
      </c>
      <c r="B83">
        <v>3052</v>
      </c>
      <c r="C83">
        <v>328</v>
      </c>
      <c r="D83">
        <v>482</v>
      </c>
      <c r="E83">
        <v>52</v>
      </c>
      <c r="F83">
        <v>665</v>
      </c>
      <c r="G83">
        <v>161</v>
      </c>
      <c r="H83">
        <v>8764</v>
      </c>
      <c r="I83">
        <v>135</v>
      </c>
      <c r="J83">
        <v>19951</v>
      </c>
      <c r="K83">
        <v>888</v>
      </c>
      <c r="L83">
        <v>64</v>
      </c>
      <c r="M83">
        <v>10</v>
      </c>
      <c r="N83">
        <v>23285</v>
      </c>
      <c r="O83">
        <v>1518</v>
      </c>
      <c r="P83">
        <v>803</v>
      </c>
      <c r="Q83">
        <v>27</v>
      </c>
      <c r="R83">
        <v>20</v>
      </c>
      <c r="S83">
        <v>2</v>
      </c>
      <c r="T83">
        <v>5609</v>
      </c>
      <c r="U83">
        <v>132</v>
      </c>
      <c r="V83">
        <v>990</v>
      </c>
      <c r="W83">
        <v>118</v>
      </c>
      <c r="X83">
        <v>75</v>
      </c>
      <c r="Y83">
        <v>0</v>
      </c>
      <c r="Z83">
        <v>12</v>
      </c>
      <c r="AA83">
        <v>1</v>
      </c>
      <c r="AB83">
        <v>666</v>
      </c>
      <c r="AC83">
        <v>52</v>
      </c>
      <c r="AD83">
        <v>3894</v>
      </c>
      <c r="AE83">
        <v>424</v>
      </c>
      <c r="AF83">
        <v>73</v>
      </c>
      <c r="AG83">
        <v>3</v>
      </c>
      <c r="AH83">
        <v>11</v>
      </c>
      <c r="AI83">
        <v>1</v>
      </c>
      <c r="AJ83">
        <v>693</v>
      </c>
      <c r="AK83">
        <v>21</v>
      </c>
      <c r="AL83">
        <v>39</v>
      </c>
      <c r="AM83">
        <v>6</v>
      </c>
      <c r="AN83">
        <v>198</v>
      </c>
      <c r="AO83">
        <v>33</v>
      </c>
      <c r="AP83">
        <v>745</v>
      </c>
      <c r="AQ83">
        <v>57</v>
      </c>
      <c r="AR83">
        <v>972</v>
      </c>
      <c r="AS83">
        <v>23</v>
      </c>
      <c r="AT83">
        <v>2346</v>
      </c>
      <c r="AU83">
        <v>64</v>
      </c>
      <c r="AV83">
        <v>2193</v>
      </c>
      <c r="AW83">
        <v>32</v>
      </c>
      <c r="AX83">
        <v>745</v>
      </c>
      <c r="AY83">
        <v>21</v>
      </c>
      <c r="AZ83">
        <v>228</v>
      </c>
      <c r="BA83">
        <v>16</v>
      </c>
      <c r="BB83">
        <v>418</v>
      </c>
      <c r="BC83">
        <v>110</v>
      </c>
      <c r="BD83">
        <v>4537</v>
      </c>
      <c r="BE83">
        <v>110</v>
      </c>
      <c r="BF83">
        <v>279</v>
      </c>
      <c r="BG83">
        <v>5</v>
      </c>
      <c r="BH83">
        <v>276</v>
      </c>
      <c r="BI83">
        <v>8</v>
      </c>
      <c r="BJ83">
        <v>3</v>
      </c>
      <c r="BK83">
        <v>0</v>
      </c>
      <c r="BL83">
        <v>110</v>
      </c>
      <c r="BM83">
        <v>6</v>
      </c>
      <c r="BN83">
        <v>385</v>
      </c>
      <c r="BO83">
        <v>30</v>
      </c>
      <c r="BP83">
        <v>2691</v>
      </c>
      <c r="BQ83">
        <v>10</v>
      </c>
      <c r="BR83">
        <v>2</v>
      </c>
      <c r="BS83">
        <v>0</v>
      </c>
      <c r="BT83">
        <v>13</v>
      </c>
      <c r="BU83">
        <v>0</v>
      </c>
      <c r="BV83">
        <v>11</v>
      </c>
      <c r="BW83">
        <v>1</v>
      </c>
      <c r="BX83">
        <v>10</v>
      </c>
      <c r="BY83">
        <v>1</v>
      </c>
      <c r="BZ83">
        <v>4</v>
      </c>
      <c r="CA83">
        <v>0</v>
      </c>
      <c r="CB83">
        <v>43</v>
      </c>
      <c r="CC83">
        <v>3</v>
      </c>
      <c r="CD83">
        <v>438</v>
      </c>
      <c r="CE83">
        <v>10</v>
      </c>
      <c r="CF83">
        <v>474</v>
      </c>
      <c r="CG83">
        <v>10</v>
      </c>
      <c r="CH83">
        <v>74</v>
      </c>
      <c r="CI83">
        <v>2</v>
      </c>
      <c r="CJ83">
        <v>2</v>
      </c>
      <c r="CK83">
        <v>0</v>
      </c>
      <c r="CL83">
        <v>471</v>
      </c>
      <c r="CM83">
        <v>14</v>
      </c>
      <c r="CN83">
        <v>100</v>
      </c>
      <c r="CO83">
        <v>1</v>
      </c>
    </row>
    <row r="84" spans="1:93" x14ac:dyDescent="0.25">
      <c r="A84" s="1">
        <v>43973</v>
      </c>
      <c r="B84">
        <v>2718</v>
      </c>
      <c r="C84">
        <v>273</v>
      </c>
      <c r="D84">
        <v>1787</v>
      </c>
      <c r="E84">
        <v>688</v>
      </c>
      <c r="F84">
        <v>642</v>
      </c>
      <c r="G84">
        <v>156</v>
      </c>
      <c r="H84">
        <v>8849</v>
      </c>
      <c r="I84">
        <v>127</v>
      </c>
      <c r="J84">
        <v>18508</v>
      </c>
      <c r="K84">
        <v>1188</v>
      </c>
      <c r="L84">
        <v>76</v>
      </c>
      <c r="M84">
        <v>12</v>
      </c>
      <c r="N84">
        <v>25434</v>
      </c>
      <c r="O84">
        <v>1263</v>
      </c>
      <c r="P84">
        <v>1134</v>
      </c>
      <c r="Q84">
        <v>30</v>
      </c>
      <c r="R84">
        <v>20</v>
      </c>
      <c r="S84">
        <v>0</v>
      </c>
      <c r="T84">
        <v>6088</v>
      </c>
      <c r="U84">
        <v>148</v>
      </c>
      <c r="V84">
        <v>1222</v>
      </c>
      <c r="W84">
        <v>122</v>
      </c>
      <c r="X84">
        <v>58</v>
      </c>
      <c r="Y84">
        <v>0</v>
      </c>
      <c r="Z84">
        <v>20</v>
      </c>
      <c r="AA84">
        <v>0</v>
      </c>
      <c r="AB84">
        <v>808</v>
      </c>
      <c r="AC84">
        <v>53</v>
      </c>
      <c r="AD84">
        <v>3978</v>
      </c>
      <c r="AE84">
        <v>420</v>
      </c>
      <c r="AF84">
        <v>65</v>
      </c>
      <c r="AG84">
        <v>7</v>
      </c>
      <c r="AH84">
        <v>2</v>
      </c>
      <c r="AI84">
        <v>0</v>
      </c>
      <c r="AJ84">
        <v>973</v>
      </c>
      <c r="AK84">
        <v>36</v>
      </c>
      <c r="AL84">
        <v>89</v>
      </c>
      <c r="AM84">
        <v>19</v>
      </c>
      <c r="AN84">
        <v>253</v>
      </c>
      <c r="AO84">
        <v>27</v>
      </c>
      <c r="AP84">
        <v>460</v>
      </c>
      <c r="AQ84">
        <v>27</v>
      </c>
      <c r="AR84">
        <v>961</v>
      </c>
      <c r="AS84">
        <v>27</v>
      </c>
      <c r="AT84">
        <v>2392</v>
      </c>
      <c r="AU84">
        <v>66</v>
      </c>
      <c r="AV84">
        <v>2603</v>
      </c>
      <c r="AW84">
        <v>50</v>
      </c>
      <c r="AX84">
        <v>774</v>
      </c>
      <c r="AY84">
        <v>16</v>
      </c>
      <c r="AZ84">
        <v>252</v>
      </c>
      <c r="BA84">
        <v>14</v>
      </c>
      <c r="BB84">
        <v>318</v>
      </c>
      <c r="BC84">
        <v>83</v>
      </c>
      <c r="BD84">
        <v>4749</v>
      </c>
      <c r="BE84">
        <v>124</v>
      </c>
      <c r="BF84">
        <v>213</v>
      </c>
      <c r="BG84">
        <v>4</v>
      </c>
      <c r="BH84">
        <v>339</v>
      </c>
      <c r="BI84">
        <v>11</v>
      </c>
      <c r="BJ84">
        <v>6</v>
      </c>
      <c r="BK84">
        <v>0</v>
      </c>
      <c r="BL84">
        <v>139</v>
      </c>
      <c r="BM84">
        <v>4</v>
      </c>
      <c r="BN84">
        <v>70</v>
      </c>
      <c r="BO84">
        <v>34</v>
      </c>
      <c r="BP84">
        <v>2532</v>
      </c>
      <c r="BQ84">
        <v>12</v>
      </c>
      <c r="BR84">
        <v>3</v>
      </c>
      <c r="BS84">
        <v>1</v>
      </c>
      <c r="BT84">
        <v>9</v>
      </c>
      <c r="BU84">
        <v>0</v>
      </c>
      <c r="BV84">
        <v>0</v>
      </c>
      <c r="BW84">
        <v>0</v>
      </c>
      <c r="BX84">
        <v>3</v>
      </c>
      <c r="BY84">
        <v>2</v>
      </c>
      <c r="BZ84">
        <v>1</v>
      </c>
      <c r="CA84">
        <v>0</v>
      </c>
      <c r="CB84">
        <v>37</v>
      </c>
      <c r="CC84">
        <v>3</v>
      </c>
      <c r="CD84">
        <v>268</v>
      </c>
      <c r="CE84">
        <v>16</v>
      </c>
      <c r="CF84">
        <v>648</v>
      </c>
      <c r="CG84">
        <v>13</v>
      </c>
      <c r="CH84">
        <v>33</v>
      </c>
      <c r="CI84">
        <v>2</v>
      </c>
      <c r="CJ84">
        <v>12</v>
      </c>
      <c r="CK84">
        <v>0</v>
      </c>
      <c r="CL84">
        <v>404</v>
      </c>
      <c r="CM84">
        <v>10</v>
      </c>
      <c r="CN84">
        <v>86</v>
      </c>
      <c r="CO84">
        <v>2</v>
      </c>
    </row>
    <row r="85" spans="1:93" x14ac:dyDescent="0.25">
      <c r="A85" s="1">
        <v>43974</v>
      </c>
      <c r="B85">
        <v>2574</v>
      </c>
      <c r="C85">
        <v>291</v>
      </c>
      <c r="D85">
        <v>466</v>
      </c>
      <c r="E85">
        <v>50</v>
      </c>
      <c r="F85">
        <v>652</v>
      </c>
      <c r="G85">
        <v>130</v>
      </c>
      <c r="H85">
        <v>8894</v>
      </c>
      <c r="I85">
        <v>150</v>
      </c>
      <c r="J85">
        <v>20803</v>
      </c>
      <c r="K85">
        <v>1001</v>
      </c>
      <c r="L85">
        <v>115</v>
      </c>
      <c r="M85">
        <v>9</v>
      </c>
      <c r="N85">
        <v>24147</v>
      </c>
      <c r="O85">
        <v>1305</v>
      </c>
      <c r="P85">
        <v>988</v>
      </c>
      <c r="Q85">
        <v>28</v>
      </c>
      <c r="R85">
        <v>0</v>
      </c>
      <c r="S85">
        <v>0</v>
      </c>
      <c r="T85">
        <v>6654</v>
      </c>
      <c r="U85">
        <v>137</v>
      </c>
      <c r="V85">
        <v>1156</v>
      </c>
      <c r="W85">
        <v>98</v>
      </c>
      <c r="X85">
        <v>62</v>
      </c>
      <c r="Y85">
        <v>0</v>
      </c>
      <c r="Z85">
        <v>23</v>
      </c>
      <c r="AA85">
        <v>2</v>
      </c>
      <c r="AB85">
        <v>610</v>
      </c>
      <c r="AC85">
        <v>56</v>
      </c>
      <c r="AD85">
        <v>3963</v>
      </c>
      <c r="AE85">
        <v>479</v>
      </c>
      <c r="AF85">
        <v>48</v>
      </c>
      <c r="AG85">
        <v>0</v>
      </c>
      <c r="AH85">
        <v>14</v>
      </c>
      <c r="AI85">
        <v>1</v>
      </c>
      <c r="AJ85">
        <v>634</v>
      </c>
      <c r="AK85">
        <v>48</v>
      </c>
      <c r="AL85">
        <v>23</v>
      </c>
      <c r="AM85">
        <v>12</v>
      </c>
      <c r="AN85">
        <v>188</v>
      </c>
      <c r="AO85">
        <v>13</v>
      </c>
      <c r="AP85">
        <v>638</v>
      </c>
      <c r="AQ85">
        <v>42</v>
      </c>
      <c r="AR85">
        <v>952</v>
      </c>
      <c r="AS85">
        <v>27</v>
      </c>
      <c r="AT85">
        <v>2311</v>
      </c>
      <c r="AU85">
        <v>51</v>
      </c>
      <c r="AV85">
        <v>1743</v>
      </c>
      <c r="AW85">
        <v>34</v>
      </c>
      <c r="AX85">
        <v>783</v>
      </c>
      <c r="AY85">
        <v>11</v>
      </c>
      <c r="AZ85">
        <v>288</v>
      </c>
      <c r="BA85">
        <v>12</v>
      </c>
      <c r="BB85">
        <v>403</v>
      </c>
      <c r="BC85">
        <v>74</v>
      </c>
      <c r="BD85">
        <v>2929</v>
      </c>
      <c r="BE85">
        <v>96</v>
      </c>
      <c r="BF85">
        <v>163</v>
      </c>
      <c r="BG85">
        <v>11</v>
      </c>
      <c r="BH85">
        <v>245</v>
      </c>
      <c r="BI85">
        <v>10</v>
      </c>
      <c r="BJ85">
        <v>7</v>
      </c>
      <c r="BK85">
        <v>0</v>
      </c>
      <c r="BL85">
        <v>151</v>
      </c>
      <c r="BM85">
        <v>4</v>
      </c>
      <c r="BN85">
        <v>248</v>
      </c>
      <c r="BO85">
        <v>41</v>
      </c>
      <c r="BP85">
        <v>2642</v>
      </c>
      <c r="BQ85">
        <v>13</v>
      </c>
      <c r="BR85">
        <v>6</v>
      </c>
      <c r="BS85">
        <v>2</v>
      </c>
      <c r="BT85">
        <v>1</v>
      </c>
      <c r="BU85">
        <v>0</v>
      </c>
      <c r="BV85">
        <v>41</v>
      </c>
      <c r="BW85">
        <v>1</v>
      </c>
      <c r="BX85">
        <v>20</v>
      </c>
      <c r="BY85">
        <v>1</v>
      </c>
      <c r="BZ85">
        <v>4</v>
      </c>
      <c r="CA85">
        <v>0</v>
      </c>
      <c r="CB85">
        <v>35</v>
      </c>
      <c r="CC85">
        <v>6</v>
      </c>
      <c r="CD85">
        <v>392</v>
      </c>
      <c r="CE85">
        <v>15</v>
      </c>
      <c r="CF85">
        <v>718</v>
      </c>
      <c r="CG85">
        <v>17</v>
      </c>
      <c r="CH85">
        <v>59</v>
      </c>
      <c r="CI85">
        <v>6</v>
      </c>
      <c r="CJ85">
        <v>2</v>
      </c>
      <c r="CK85">
        <v>0</v>
      </c>
      <c r="CL85">
        <v>476</v>
      </c>
      <c r="CM85">
        <v>10</v>
      </c>
      <c r="CN85">
        <v>105</v>
      </c>
      <c r="CO85">
        <v>0</v>
      </c>
    </row>
    <row r="86" spans="1:93" x14ac:dyDescent="0.25">
      <c r="A86" s="1">
        <v>43975</v>
      </c>
      <c r="B86">
        <v>2062</v>
      </c>
      <c r="C86">
        <v>220</v>
      </c>
      <c r="D86">
        <v>482</v>
      </c>
      <c r="E86">
        <v>74</v>
      </c>
      <c r="F86">
        <v>669</v>
      </c>
      <c r="G86">
        <v>119</v>
      </c>
      <c r="H86">
        <v>9434</v>
      </c>
      <c r="I86">
        <v>139</v>
      </c>
      <c r="J86">
        <v>16508</v>
      </c>
      <c r="K86">
        <v>965</v>
      </c>
      <c r="L86">
        <v>76</v>
      </c>
      <c r="M86">
        <v>12</v>
      </c>
      <c r="N86">
        <v>21236</v>
      </c>
      <c r="O86">
        <v>1080</v>
      </c>
      <c r="P86">
        <v>1218</v>
      </c>
      <c r="Q86">
        <v>10</v>
      </c>
      <c r="R86">
        <v>0</v>
      </c>
      <c r="S86">
        <v>0</v>
      </c>
      <c r="T86">
        <v>6767</v>
      </c>
      <c r="U86">
        <v>147</v>
      </c>
      <c r="V86">
        <v>1141</v>
      </c>
      <c r="W86">
        <v>105</v>
      </c>
      <c r="X86">
        <v>0</v>
      </c>
      <c r="Y86">
        <v>0</v>
      </c>
      <c r="Z86">
        <v>25</v>
      </c>
      <c r="AA86">
        <v>0</v>
      </c>
      <c r="AB86">
        <v>532</v>
      </c>
      <c r="AC86">
        <v>55</v>
      </c>
      <c r="AD86">
        <v>2256</v>
      </c>
      <c r="AE86">
        <v>190</v>
      </c>
      <c r="AF86">
        <v>59</v>
      </c>
      <c r="AG86">
        <v>0</v>
      </c>
      <c r="AH86">
        <v>11</v>
      </c>
      <c r="AI86">
        <v>1</v>
      </c>
      <c r="AJ86">
        <v>949</v>
      </c>
      <c r="AK86">
        <v>25</v>
      </c>
      <c r="AL86">
        <v>14</v>
      </c>
      <c r="AM86">
        <v>12</v>
      </c>
      <c r="AN86">
        <v>176</v>
      </c>
      <c r="AO86">
        <v>23</v>
      </c>
      <c r="AP86">
        <v>431</v>
      </c>
      <c r="AQ86">
        <v>31</v>
      </c>
      <c r="AR86">
        <v>1186</v>
      </c>
      <c r="AS86">
        <v>32</v>
      </c>
      <c r="AT86">
        <v>1869</v>
      </c>
      <c r="AU86">
        <v>59</v>
      </c>
      <c r="AV86">
        <v>2164</v>
      </c>
      <c r="AW86">
        <v>32</v>
      </c>
      <c r="AX86">
        <v>827</v>
      </c>
      <c r="AY86">
        <v>28</v>
      </c>
      <c r="AZ86">
        <v>271</v>
      </c>
      <c r="BA86">
        <v>13</v>
      </c>
      <c r="BB86">
        <v>240</v>
      </c>
      <c r="BC86">
        <v>43</v>
      </c>
      <c r="BD86">
        <v>4056</v>
      </c>
      <c r="BE86">
        <v>129</v>
      </c>
      <c r="BF86">
        <v>180</v>
      </c>
      <c r="BG86">
        <v>6</v>
      </c>
      <c r="BH86">
        <v>265</v>
      </c>
      <c r="BI86">
        <v>0</v>
      </c>
      <c r="BJ86">
        <v>14</v>
      </c>
      <c r="BK86">
        <v>0</v>
      </c>
      <c r="BL86">
        <v>310</v>
      </c>
      <c r="BM86">
        <v>4</v>
      </c>
      <c r="BN86">
        <v>123</v>
      </c>
      <c r="BO86">
        <v>25</v>
      </c>
      <c r="BP86">
        <v>2442</v>
      </c>
      <c r="BQ86">
        <v>15</v>
      </c>
      <c r="BR86">
        <v>0</v>
      </c>
      <c r="BS86">
        <v>0</v>
      </c>
      <c r="BT86">
        <v>9</v>
      </c>
      <c r="BU86">
        <v>0</v>
      </c>
      <c r="BV86">
        <v>0</v>
      </c>
      <c r="BW86">
        <v>0</v>
      </c>
      <c r="BX86">
        <v>3</v>
      </c>
      <c r="BY86">
        <v>2</v>
      </c>
      <c r="BZ86">
        <v>0</v>
      </c>
      <c r="CA86">
        <v>0</v>
      </c>
      <c r="CB86">
        <v>28</v>
      </c>
      <c r="CC86">
        <v>4</v>
      </c>
      <c r="CD86">
        <v>336</v>
      </c>
      <c r="CE86">
        <v>10</v>
      </c>
      <c r="CF86">
        <v>704</v>
      </c>
      <c r="CG86">
        <v>12</v>
      </c>
      <c r="CH86">
        <v>77</v>
      </c>
      <c r="CI86">
        <v>2</v>
      </c>
      <c r="CJ86">
        <v>3</v>
      </c>
      <c r="CK86">
        <v>0</v>
      </c>
      <c r="CL86">
        <v>312</v>
      </c>
      <c r="CM86">
        <v>11</v>
      </c>
      <c r="CN86">
        <v>68</v>
      </c>
      <c r="CO86">
        <v>1</v>
      </c>
    </row>
    <row r="87" spans="1:93" x14ac:dyDescent="0.25">
      <c r="A87" s="1">
        <v>43976</v>
      </c>
      <c r="B87">
        <v>1527</v>
      </c>
      <c r="C87">
        <v>379</v>
      </c>
      <c r="D87">
        <v>0</v>
      </c>
      <c r="E87">
        <v>0</v>
      </c>
      <c r="F87">
        <v>531</v>
      </c>
      <c r="G87">
        <v>50</v>
      </c>
      <c r="H87">
        <v>8599</v>
      </c>
      <c r="I87">
        <v>153</v>
      </c>
      <c r="J87">
        <v>15813</v>
      </c>
      <c r="K87">
        <v>653</v>
      </c>
      <c r="L87">
        <v>57</v>
      </c>
      <c r="M87">
        <v>2</v>
      </c>
      <c r="N87">
        <v>20568</v>
      </c>
      <c r="O87">
        <v>633</v>
      </c>
      <c r="P87">
        <v>1240</v>
      </c>
      <c r="Q87">
        <v>22</v>
      </c>
      <c r="R87">
        <v>30</v>
      </c>
      <c r="S87">
        <v>1</v>
      </c>
      <c r="T87">
        <v>6977</v>
      </c>
      <c r="U87">
        <v>154</v>
      </c>
      <c r="V87">
        <v>1078</v>
      </c>
      <c r="W87">
        <v>69</v>
      </c>
      <c r="X87">
        <v>177</v>
      </c>
      <c r="Y87">
        <v>0</v>
      </c>
      <c r="Z87">
        <v>16</v>
      </c>
      <c r="AA87">
        <v>1</v>
      </c>
      <c r="AB87">
        <v>403</v>
      </c>
      <c r="AC87">
        <v>44</v>
      </c>
      <c r="AD87">
        <v>1861</v>
      </c>
      <c r="AE87">
        <v>215</v>
      </c>
      <c r="AF87">
        <v>71</v>
      </c>
      <c r="AG87">
        <v>1</v>
      </c>
      <c r="AH87">
        <v>3</v>
      </c>
      <c r="AI87">
        <v>0</v>
      </c>
      <c r="AJ87">
        <v>526</v>
      </c>
      <c r="AK87">
        <v>21</v>
      </c>
      <c r="AL87">
        <v>31</v>
      </c>
      <c r="AM87">
        <v>10</v>
      </c>
      <c r="AN87">
        <v>172</v>
      </c>
      <c r="AO87">
        <v>11</v>
      </c>
      <c r="AP87">
        <v>289</v>
      </c>
      <c r="AQ87">
        <v>10</v>
      </c>
      <c r="AR87">
        <v>1141</v>
      </c>
      <c r="AS87">
        <v>32</v>
      </c>
      <c r="AT87">
        <v>2180</v>
      </c>
      <c r="AU87">
        <v>58</v>
      </c>
      <c r="AV87">
        <v>1748</v>
      </c>
      <c r="AW87">
        <v>34</v>
      </c>
      <c r="AX87">
        <v>652</v>
      </c>
      <c r="AY87">
        <v>29</v>
      </c>
      <c r="AZ87">
        <v>152</v>
      </c>
      <c r="BA87">
        <v>14</v>
      </c>
      <c r="BB87">
        <v>115</v>
      </c>
      <c r="BC87">
        <v>35</v>
      </c>
      <c r="BD87">
        <v>4205</v>
      </c>
      <c r="BE87">
        <v>83</v>
      </c>
      <c r="BF87">
        <v>258</v>
      </c>
      <c r="BG87">
        <v>5</v>
      </c>
      <c r="BH87">
        <v>313</v>
      </c>
      <c r="BI87">
        <v>5</v>
      </c>
      <c r="BJ87">
        <v>2</v>
      </c>
      <c r="BK87">
        <v>0</v>
      </c>
      <c r="BL87">
        <v>349</v>
      </c>
      <c r="BM87">
        <v>7</v>
      </c>
      <c r="BN87">
        <v>75</v>
      </c>
      <c r="BO87">
        <v>33</v>
      </c>
      <c r="BP87">
        <v>2399</v>
      </c>
      <c r="BQ87">
        <v>11</v>
      </c>
      <c r="BR87">
        <v>1</v>
      </c>
      <c r="BS87">
        <v>0</v>
      </c>
      <c r="BT87">
        <v>2</v>
      </c>
      <c r="BU87">
        <v>1</v>
      </c>
      <c r="BV87">
        <v>0</v>
      </c>
      <c r="BW87">
        <v>0</v>
      </c>
      <c r="BX87">
        <v>2</v>
      </c>
      <c r="BY87">
        <v>0</v>
      </c>
      <c r="BZ87">
        <v>8</v>
      </c>
      <c r="CA87">
        <v>0</v>
      </c>
      <c r="CB87">
        <v>15</v>
      </c>
      <c r="CC87">
        <v>5</v>
      </c>
      <c r="CD87">
        <v>348</v>
      </c>
      <c r="CE87">
        <v>10</v>
      </c>
      <c r="CF87">
        <v>723</v>
      </c>
      <c r="CG87">
        <v>7</v>
      </c>
      <c r="CH87">
        <v>67</v>
      </c>
      <c r="CI87">
        <v>1</v>
      </c>
      <c r="CJ87">
        <v>11</v>
      </c>
      <c r="CK87">
        <v>0</v>
      </c>
      <c r="CL87">
        <v>395</v>
      </c>
      <c r="CM87">
        <v>3</v>
      </c>
      <c r="CN87">
        <v>67</v>
      </c>
      <c r="CO87">
        <v>0</v>
      </c>
    </row>
    <row r="88" spans="1:93" x14ac:dyDescent="0.25">
      <c r="A88" s="1">
        <v>43977</v>
      </c>
      <c r="B88">
        <v>1364</v>
      </c>
      <c r="C88">
        <v>104</v>
      </c>
      <c r="D88">
        <v>859</v>
      </c>
      <c r="E88">
        <v>283</v>
      </c>
      <c r="F88">
        <v>300</v>
      </c>
      <c r="G88">
        <v>92</v>
      </c>
      <c r="H88">
        <v>8946</v>
      </c>
      <c r="I88">
        <v>92</v>
      </c>
      <c r="J88">
        <v>11687</v>
      </c>
      <c r="K88">
        <v>807</v>
      </c>
      <c r="L88">
        <v>59</v>
      </c>
      <c r="M88">
        <v>0</v>
      </c>
      <c r="N88">
        <v>19064</v>
      </c>
      <c r="O88">
        <v>500</v>
      </c>
      <c r="P88">
        <v>1032</v>
      </c>
      <c r="Q88">
        <v>52</v>
      </c>
      <c r="R88">
        <v>14</v>
      </c>
      <c r="S88">
        <v>1</v>
      </c>
      <c r="T88">
        <v>6535</v>
      </c>
      <c r="U88">
        <v>146</v>
      </c>
      <c r="V88">
        <v>1012</v>
      </c>
      <c r="W88">
        <v>121</v>
      </c>
      <c r="X88">
        <v>56</v>
      </c>
      <c r="Y88">
        <v>0</v>
      </c>
      <c r="Z88">
        <v>19</v>
      </c>
      <c r="AA88">
        <v>2</v>
      </c>
      <c r="AB88">
        <v>210</v>
      </c>
      <c r="AC88">
        <v>42</v>
      </c>
      <c r="AD88">
        <v>4593</v>
      </c>
      <c r="AE88">
        <v>239</v>
      </c>
      <c r="AF88">
        <v>27</v>
      </c>
      <c r="AG88">
        <v>1</v>
      </c>
      <c r="AH88">
        <v>9</v>
      </c>
      <c r="AI88">
        <v>0</v>
      </c>
      <c r="AJ88">
        <v>479</v>
      </c>
      <c r="AK88">
        <v>19</v>
      </c>
      <c r="AL88">
        <v>42</v>
      </c>
      <c r="AM88">
        <v>16</v>
      </c>
      <c r="AN88">
        <v>209</v>
      </c>
      <c r="AO88">
        <v>8</v>
      </c>
      <c r="AP88">
        <v>432</v>
      </c>
      <c r="AQ88">
        <v>45</v>
      </c>
      <c r="AR88">
        <v>987</v>
      </c>
      <c r="AS88">
        <v>29</v>
      </c>
      <c r="AT88">
        <v>2023</v>
      </c>
      <c r="AU88">
        <v>34</v>
      </c>
      <c r="AV88">
        <v>1356</v>
      </c>
      <c r="AW88">
        <v>30</v>
      </c>
      <c r="AX88">
        <v>702</v>
      </c>
      <c r="AY88">
        <v>19</v>
      </c>
      <c r="AZ88">
        <v>165</v>
      </c>
      <c r="BA88">
        <v>14</v>
      </c>
      <c r="BB88">
        <v>358</v>
      </c>
      <c r="BC88">
        <v>65</v>
      </c>
      <c r="BD88">
        <v>4020</v>
      </c>
      <c r="BE88">
        <v>173</v>
      </c>
      <c r="BF88">
        <v>284</v>
      </c>
      <c r="BG88">
        <v>5</v>
      </c>
      <c r="BH88">
        <v>229</v>
      </c>
      <c r="BI88">
        <v>7</v>
      </c>
      <c r="BJ88">
        <v>1</v>
      </c>
      <c r="BK88">
        <v>0</v>
      </c>
      <c r="BL88">
        <v>257</v>
      </c>
      <c r="BM88">
        <v>4</v>
      </c>
      <c r="BN88">
        <v>314</v>
      </c>
      <c r="BO88">
        <v>26</v>
      </c>
      <c r="BP88">
        <v>2235</v>
      </c>
      <c r="BQ88">
        <v>9</v>
      </c>
      <c r="BR88">
        <v>0</v>
      </c>
      <c r="BS88">
        <v>1</v>
      </c>
      <c r="BT88">
        <v>1</v>
      </c>
      <c r="BU88">
        <v>0</v>
      </c>
      <c r="BV88">
        <v>43</v>
      </c>
      <c r="BW88">
        <v>0</v>
      </c>
      <c r="BX88">
        <v>4</v>
      </c>
      <c r="BY88">
        <v>1</v>
      </c>
      <c r="BZ88">
        <v>2</v>
      </c>
      <c r="CA88">
        <v>0</v>
      </c>
      <c r="CB88">
        <v>15</v>
      </c>
      <c r="CC88">
        <v>8</v>
      </c>
      <c r="CD88">
        <v>397</v>
      </c>
      <c r="CE88">
        <v>11</v>
      </c>
      <c r="CF88">
        <v>552</v>
      </c>
      <c r="CG88">
        <v>15</v>
      </c>
      <c r="CH88">
        <v>47</v>
      </c>
      <c r="CI88">
        <v>2</v>
      </c>
      <c r="CJ88">
        <v>7</v>
      </c>
      <c r="CK88">
        <v>0</v>
      </c>
      <c r="CL88">
        <v>305</v>
      </c>
      <c r="CM88">
        <v>11</v>
      </c>
      <c r="CN88">
        <v>34</v>
      </c>
      <c r="CO88">
        <v>1</v>
      </c>
    </row>
    <row r="89" spans="1:93" x14ac:dyDescent="0.25">
      <c r="A89" s="1">
        <v>43978</v>
      </c>
      <c r="B89">
        <v>1624</v>
      </c>
      <c r="C89">
        <v>131</v>
      </c>
      <c r="D89">
        <v>510</v>
      </c>
      <c r="E89">
        <v>1</v>
      </c>
      <c r="F89">
        <v>397</v>
      </c>
      <c r="G89">
        <v>78</v>
      </c>
      <c r="H89">
        <v>8915</v>
      </c>
      <c r="I89">
        <v>174</v>
      </c>
      <c r="J89">
        <v>16324</v>
      </c>
      <c r="K89">
        <v>1039</v>
      </c>
      <c r="L89">
        <v>37</v>
      </c>
      <c r="M89">
        <v>9</v>
      </c>
      <c r="N89">
        <v>18910</v>
      </c>
      <c r="O89">
        <v>696</v>
      </c>
      <c r="P89">
        <v>649</v>
      </c>
      <c r="Q89">
        <v>43</v>
      </c>
      <c r="R89">
        <v>23</v>
      </c>
      <c r="S89">
        <v>0</v>
      </c>
      <c r="T89">
        <v>6387</v>
      </c>
      <c r="U89">
        <v>170</v>
      </c>
      <c r="V89">
        <v>936</v>
      </c>
      <c r="W89">
        <v>94</v>
      </c>
      <c r="X89">
        <v>34</v>
      </c>
      <c r="Y89">
        <v>1</v>
      </c>
      <c r="Z89">
        <v>40</v>
      </c>
      <c r="AA89">
        <v>0</v>
      </c>
      <c r="AB89">
        <v>491</v>
      </c>
      <c r="AC89">
        <v>28</v>
      </c>
      <c r="AD89">
        <v>4314</v>
      </c>
      <c r="AE89">
        <v>501</v>
      </c>
      <c r="AF89">
        <v>41</v>
      </c>
      <c r="AG89">
        <v>0</v>
      </c>
      <c r="AH89">
        <v>15</v>
      </c>
      <c r="AI89">
        <v>0</v>
      </c>
      <c r="AJ89">
        <v>415</v>
      </c>
      <c r="AK89">
        <v>27</v>
      </c>
      <c r="AL89">
        <v>28</v>
      </c>
      <c r="AM89">
        <v>12</v>
      </c>
      <c r="AN89">
        <v>133</v>
      </c>
      <c r="AO89">
        <v>26</v>
      </c>
      <c r="AP89">
        <v>362</v>
      </c>
      <c r="AQ89">
        <v>47</v>
      </c>
      <c r="AR89">
        <v>948</v>
      </c>
      <c r="AS89">
        <v>28</v>
      </c>
      <c r="AT89">
        <v>1787</v>
      </c>
      <c r="AU89">
        <v>57</v>
      </c>
      <c r="AV89">
        <v>1446</v>
      </c>
      <c r="AW89">
        <v>28</v>
      </c>
      <c r="AX89">
        <v>789</v>
      </c>
      <c r="AY89">
        <v>14</v>
      </c>
      <c r="AZ89">
        <v>219</v>
      </c>
      <c r="BA89">
        <v>12</v>
      </c>
      <c r="BB89">
        <v>276</v>
      </c>
      <c r="BC89">
        <v>98</v>
      </c>
      <c r="BD89">
        <v>5772</v>
      </c>
      <c r="BE89">
        <v>159</v>
      </c>
      <c r="BF89">
        <v>350</v>
      </c>
      <c r="BG89">
        <v>13</v>
      </c>
      <c r="BH89">
        <v>276</v>
      </c>
      <c r="BI89">
        <v>16</v>
      </c>
      <c r="BJ89">
        <v>10</v>
      </c>
      <c r="BK89">
        <v>0</v>
      </c>
      <c r="BL89">
        <v>264</v>
      </c>
      <c r="BM89">
        <v>3</v>
      </c>
      <c r="BN89">
        <v>202</v>
      </c>
      <c r="BO89">
        <v>24</v>
      </c>
      <c r="BP89">
        <v>1931</v>
      </c>
      <c r="BQ89">
        <v>12</v>
      </c>
      <c r="BR89">
        <v>0</v>
      </c>
      <c r="BS89">
        <v>1</v>
      </c>
      <c r="BT89">
        <v>2</v>
      </c>
      <c r="BU89">
        <v>0</v>
      </c>
      <c r="BV89">
        <v>12</v>
      </c>
      <c r="BW89">
        <v>0</v>
      </c>
      <c r="BX89">
        <v>10</v>
      </c>
      <c r="BY89">
        <v>1</v>
      </c>
      <c r="BZ89">
        <v>2</v>
      </c>
      <c r="CA89">
        <v>0</v>
      </c>
      <c r="CB89">
        <v>22</v>
      </c>
      <c r="CC89">
        <v>6</v>
      </c>
      <c r="CD89">
        <v>476</v>
      </c>
      <c r="CE89">
        <v>13</v>
      </c>
      <c r="CF89">
        <v>600</v>
      </c>
      <c r="CG89">
        <v>17</v>
      </c>
      <c r="CH89">
        <v>46</v>
      </c>
      <c r="CI89">
        <v>0</v>
      </c>
      <c r="CJ89">
        <v>1</v>
      </c>
      <c r="CK89">
        <v>0</v>
      </c>
      <c r="CL89">
        <v>443</v>
      </c>
      <c r="CM89">
        <v>17</v>
      </c>
      <c r="CN89">
        <v>34</v>
      </c>
      <c r="CO89">
        <v>0</v>
      </c>
    </row>
    <row r="90" spans="1:93" x14ac:dyDescent="0.25">
      <c r="A90" s="1">
        <v>43979</v>
      </c>
      <c r="B90">
        <v>1672</v>
      </c>
      <c r="C90">
        <v>422</v>
      </c>
      <c r="D90">
        <v>1137</v>
      </c>
      <c r="E90">
        <v>1</v>
      </c>
      <c r="F90">
        <v>584</v>
      </c>
      <c r="G90">
        <v>117</v>
      </c>
      <c r="H90">
        <v>8338</v>
      </c>
      <c r="I90">
        <v>161</v>
      </c>
      <c r="J90">
        <v>20599</v>
      </c>
      <c r="K90">
        <v>1086</v>
      </c>
      <c r="L90">
        <v>68</v>
      </c>
      <c r="M90">
        <v>16</v>
      </c>
      <c r="N90">
        <v>18721</v>
      </c>
      <c r="O90">
        <v>1526</v>
      </c>
      <c r="P90">
        <v>1673</v>
      </c>
      <c r="Q90">
        <v>28</v>
      </c>
      <c r="R90">
        <v>36</v>
      </c>
      <c r="S90">
        <v>0</v>
      </c>
      <c r="T90">
        <v>6566</v>
      </c>
      <c r="U90">
        <v>194</v>
      </c>
      <c r="V90">
        <v>872</v>
      </c>
      <c r="W90">
        <v>126</v>
      </c>
      <c r="X90">
        <v>34</v>
      </c>
      <c r="Y90">
        <v>0</v>
      </c>
      <c r="Z90">
        <v>79</v>
      </c>
      <c r="AA90">
        <v>0</v>
      </c>
      <c r="AB90">
        <v>746</v>
      </c>
      <c r="AC90">
        <v>38</v>
      </c>
      <c r="AD90">
        <v>4457</v>
      </c>
      <c r="AE90">
        <v>463</v>
      </c>
      <c r="AF90">
        <v>52</v>
      </c>
      <c r="AG90">
        <v>2</v>
      </c>
      <c r="AH90">
        <v>6</v>
      </c>
      <c r="AI90">
        <v>0</v>
      </c>
      <c r="AJ90">
        <v>686</v>
      </c>
      <c r="AK90">
        <v>55</v>
      </c>
      <c r="AL90">
        <v>0</v>
      </c>
      <c r="AM90">
        <v>0</v>
      </c>
      <c r="AN90">
        <v>190</v>
      </c>
      <c r="AO90">
        <v>15</v>
      </c>
      <c r="AP90">
        <v>353</v>
      </c>
      <c r="AQ90">
        <v>62</v>
      </c>
      <c r="AR90">
        <v>1035</v>
      </c>
      <c r="AS90">
        <v>34</v>
      </c>
      <c r="AT90">
        <v>2080</v>
      </c>
      <c r="AU90">
        <v>56</v>
      </c>
      <c r="AV90">
        <v>2076</v>
      </c>
      <c r="AW90">
        <v>35</v>
      </c>
      <c r="AX90">
        <v>910</v>
      </c>
      <c r="AY90">
        <v>19</v>
      </c>
      <c r="AZ90">
        <v>285</v>
      </c>
      <c r="BA90">
        <v>14</v>
      </c>
      <c r="BB90">
        <v>191</v>
      </c>
      <c r="BC90">
        <v>66</v>
      </c>
      <c r="BD90">
        <v>6154</v>
      </c>
      <c r="BE90">
        <v>195</v>
      </c>
      <c r="BF90">
        <v>380</v>
      </c>
      <c r="BG90">
        <v>18</v>
      </c>
      <c r="BH90">
        <v>389</v>
      </c>
      <c r="BI90">
        <v>5</v>
      </c>
      <c r="BJ90">
        <v>6</v>
      </c>
      <c r="BK90">
        <v>0</v>
      </c>
      <c r="BL90">
        <v>281</v>
      </c>
      <c r="BM90">
        <v>2</v>
      </c>
      <c r="BN90">
        <v>182</v>
      </c>
      <c r="BO90">
        <v>24</v>
      </c>
      <c r="BP90">
        <v>1815</v>
      </c>
      <c r="BQ90">
        <v>14</v>
      </c>
      <c r="BR90">
        <v>0</v>
      </c>
      <c r="BS90">
        <v>0</v>
      </c>
      <c r="BT90">
        <v>6</v>
      </c>
      <c r="BU90">
        <v>0</v>
      </c>
      <c r="BV90">
        <v>19</v>
      </c>
      <c r="BW90">
        <v>0</v>
      </c>
      <c r="BX90">
        <v>11</v>
      </c>
      <c r="BY90">
        <v>0</v>
      </c>
      <c r="BZ90">
        <v>0</v>
      </c>
      <c r="CA90">
        <v>0</v>
      </c>
      <c r="CB90">
        <v>23</v>
      </c>
      <c r="CC90">
        <v>4</v>
      </c>
      <c r="CD90">
        <v>632</v>
      </c>
      <c r="CE90">
        <v>6</v>
      </c>
      <c r="CF90">
        <v>705</v>
      </c>
      <c r="CG90">
        <v>16</v>
      </c>
      <c r="CH90">
        <v>36</v>
      </c>
      <c r="CI90">
        <v>0</v>
      </c>
      <c r="CJ90">
        <v>3</v>
      </c>
      <c r="CK90">
        <v>0</v>
      </c>
      <c r="CL90">
        <v>399</v>
      </c>
      <c r="CM90">
        <v>4</v>
      </c>
      <c r="CN90">
        <v>48</v>
      </c>
      <c r="CO90">
        <v>1</v>
      </c>
    </row>
    <row r="91" spans="1:93" x14ac:dyDescent="0.25">
      <c r="A91" s="1">
        <v>43980</v>
      </c>
      <c r="B91">
        <v>1835</v>
      </c>
      <c r="C91">
        <v>343</v>
      </c>
      <c r="D91">
        <v>658</v>
      </c>
      <c r="E91">
        <v>2</v>
      </c>
      <c r="F91">
        <v>593</v>
      </c>
      <c r="G91">
        <v>70</v>
      </c>
      <c r="H91">
        <v>8371</v>
      </c>
      <c r="I91">
        <v>174</v>
      </c>
      <c r="J91">
        <v>26417</v>
      </c>
      <c r="K91">
        <v>1156</v>
      </c>
      <c r="L91">
        <v>38</v>
      </c>
      <c r="M91">
        <v>8</v>
      </c>
      <c r="N91">
        <v>21817</v>
      </c>
      <c r="O91">
        <v>1175</v>
      </c>
      <c r="P91">
        <v>1466</v>
      </c>
      <c r="Q91">
        <v>25</v>
      </c>
      <c r="R91">
        <v>79</v>
      </c>
      <c r="S91">
        <v>3</v>
      </c>
      <c r="T91">
        <v>7466</v>
      </c>
      <c r="U91">
        <v>175</v>
      </c>
      <c r="V91">
        <v>993</v>
      </c>
      <c r="W91">
        <v>112</v>
      </c>
      <c r="X91">
        <v>82</v>
      </c>
      <c r="Y91">
        <v>0</v>
      </c>
      <c r="Z91">
        <v>58</v>
      </c>
      <c r="AA91">
        <v>0</v>
      </c>
      <c r="AB91">
        <v>800</v>
      </c>
      <c r="AC91">
        <v>40</v>
      </c>
      <c r="AD91">
        <v>4203</v>
      </c>
      <c r="AE91">
        <v>447</v>
      </c>
      <c r="AF91">
        <v>32</v>
      </c>
      <c r="AG91">
        <v>3</v>
      </c>
      <c r="AH91">
        <v>11</v>
      </c>
      <c r="AI91">
        <v>0</v>
      </c>
      <c r="AJ91">
        <v>687</v>
      </c>
      <c r="AK91">
        <v>23</v>
      </c>
      <c r="AL91">
        <v>68</v>
      </c>
      <c r="AM91">
        <v>16</v>
      </c>
      <c r="AN91">
        <v>182</v>
      </c>
      <c r="AO91">
        <v>32</v>
      </c>
      <c r="AP91">
        <v>741</v>
      </c>
      <c r="AQ91">
        <v>39</v>
      </c>
      <c r="AR91">
        <v>1182</v>
      </c>
      <c r="AS91">
        <v>30</v>
      </c>
      <c r="AT91">
        <v>2258</v>
      </c>
      <c r="AU91">
        <v>63</v>
      </c>
      <c r="AV91">
        <v>2801</v>
      </c>
      <c r="AW91">
        <v>57</v>
      </c>
      <c r="AX91">
        <v>1127</v>
      </c>
      <c r="AY91">
        <v>29</v>
      </c>
      <c r="AZ91">
        <v>304</v>
      </c>
      <c r="BA91">
        <v>13</v>
      </c>
      <c r="BB91">
        <v>3325</v>
      </c>
      <c r="BC91">
        <v>66</v>
      </c>
      <c r="BD91">
        <v>5874</v>
      </c>
      <c r="BE91">
        <v>116</v>
      </c>
      <c r="BF91">
        <v>539</v>
      </c>
      <c r="BG91">
        <v>17</v>
      </c>
      <c r="BH91">
        <v>182</v>
      </c>
      <c r="BI91">
        <v>5</v>
      </c>
      <c r="BJ91">
        <v>11</v>
      </c>
      <c r="BK91">
        <v>0</v>
      </c>
      <c r="BL91">
        <v>403</v>
      </c>
      <c r="BM91">
        <v>5</v>
      </c>
      <c r="BN91">
        <v>171</v>
      </c>
      <c r="BO91">
        <v>26</v>
      </c>
      <c r="BP91">
        <v>1644</v>
      </c>
      <c r="BQ91">
        <v>16</v>
      </c>
      <c r="BR91">
        <v>1</v>
      </c>
      <c r="BS91">
        <v>1</v>
      </c>
      <c r="BT91">
        <v>7</v>
      </c>
      <c r="BU91">
        <v>0</v>
      </c>
      <c r="BV91">
        <v>18</v>
      </c>
      <c r="BW91">
        <v>1</v>
      </c>
      <c r="BX91">
        <v>3</v>
      </c>
      <c r="BY91">
        <v>2</v>
      </c>
      <c r="BZ91">
        <v>2</v>
      </c>
      <c r="CA91">
        <v>0</v>
      </c>
      <c r="CB91">
        <v>25</v>
      </c>
      <c r="CC91">
        <v>8</v>
      </c>
      <c r="CD91">
        <v>619</v>
      </c>
      <c r="CE91">
        <v>13</v>
      </c>
      <c r="CF91">
        <v>769</v>
      </c>
      <c r="CG91">
        <v>8</v>
      </c>
      <c r="CH91">
        <v>54</v>
      </c>
      <c r="CI91">
        <v>2</v>
      </c>
      <c r="CJ91">
        <v>0</v>
      </c>
      <c r="CK91">
        <v>0</v>
      </c>
      <c r="CL91">
        <v>352</v>
      </c>
      <c r="CM91">
        <v>10</v>
      </c>
      <c r="CN91">
        <v>25</v>
      </c>
      <c r="CO91">
        <v>1</v>
      </c>
    </row>
    <row r="92" spans="1:93" x14ac:dyDescent="0.25">
      <c r="A92" s="1">
        <v>43981</v>
      </c>
      <c r="B92">
        <v>1760</v>
      </c>
      <c r="C92">
        <v>274</v>
      </c>
      <c r="D92">
        <v>664</v>
      </c>
      <c r="E92">
        <v>4</v>
      </c>
      <c r="F92">
        <v>516</v>
      </c>
      <c r="G92">
        <v>87</v>
      </c>
      <c r="H92">
        <v>8572</v>
      </c>
      <c r="I92">
        <v>232</v>
      </c>
      <c r="J92">
        <v>26928</v>
      </c>
      <c r="K92">
        <v>1124</v>
      </c>
      <c r="L92">
        <v>35</v>
      </c>
      <c r="M92">
        <v>6</v>
      </c>
      <c r="N92">
        <v>25337</v>
      </c>
      <c r="O92">
        <v>1219</v>
      </c>
      <c r="P92">
        <v>1837</v>
      </c>
      <c r="Q92">
        <v>34</v>
      </c>
      <c r="R92">
        <v>115</v>
      </c>
      <c r="S92">
        <v>0</v>
      </c>
      <c r="T92">
        <v>7964</v>
      </c>
      <c r="U92">
        <v>265</v>
      </c>
      <c r="V92">
        <v>906</v>
      </c>
      <c r="W92">
        <v>102</v>
      </c>
      <c r="X92">
        <v>42</v>
      </c>
      <c r="Y92">
        <v>3</v>
      </c>
      <c r="Z92">
        <v>39</v>
      </c>
      <c r="AA92">
        <v>0</v>
      </c>
      <c r="AB92">
        <v>774</v>
      </c>
      <c r="AC92">
        <v>41</v>
      </c>
      <c r="AD92">
        <v>4344</v>
      </c>
      <c r="AE92">
        <v>371</v>
      </c>
      <c r="AF92">
        <v>81</v>
      </c>
      <c r="AG92">
        <v>0</v>
      </c>
      <c r="AH92">
        <v>23</v>
      </c>
      <c r="AI92">
        <v>0</v>
      </c>
      <c r="AJ92">
        <v>678</v>
      </c>
      <c r="AK92">
        <v>24</v>
      </c>
      <c r="AL92">
        <v>85</v>
      </c>
      <c r="AM92">
        <v>12</v>
      </c>
      <c r="AN92">
        <v>176</v>
      </c>
      <c r="AO92">
        <v>28</v>
      </c>
      <c r="AP92">
        <v>738</v>
      </c>
      <c r="AQ92">
        <v>39</v>
      </c>
      <c r="AR92">
        <v>1141</v>
      </c>
      <c r="AS92">
        <v>28</v>
      </c>
      <c r="AT92">
        <v>2819</v>
      </c>
      <c r="AU92">
        <v>50</v>
      </c>
      <c r="AV92">
        <v>2429</v>
      </c>
      <c r="AW92">
        <v>78</v>
      </c>
      <c r="AX92">
        <v>1289</v>
      </c>
      <c r="AY92">
        <v>34</v>
      </c>
      <c r="AZ92">
        <v>350</v>
      </c>
      <c r="BA92">
        <v>14</v>
      </c>
      <c r="BB92">
        <v>597</v>
      </c>
      <c r="BC92">
        <v>52</v>
      </c>
      <c r="BD92">
        <v>6506</v>
      </c>
      <c r="BE92">
        <v>131</v>
      </c>
      <c r="BF92">
        <v>1046</v>
      </c>
      <c r="BG92">
        <v>21</v>
      </c>
      <c r="BH92">
        <v>387</v>
      </c>
      <c r="BI92">
        <v>2</v>
      </c>
      <c r="BJ92">
        <v>8</v>
      </c>
      <c r="BK92">
        <v>0</v>
      </c>
      <c r="BL92">
        <v>400</v>
      </c>
      <c r="BM92">
        <v>6</v>
      </c>
      <c r="BN92">
        <v>165</v>
      </c>
      <c r="BO92">
        <v>16</v>
      </c>
      <c r="BP92">
        <v>1581</v>
      </c>
      <c r="BQ92">
        <v>17</v>
      </c>
      <c r="BR92">
        <v>0</v>
      </c>
      <c r="BS92">
        <v>1</v>
      </c>
      <c r="BT92">
        <v>4</v>
      </c>
      <c r="BU92">
        <v>0</v>
      </c>
      <c r="BV92">
        <v>10</v>
      </c>
      <c r="BW92">
        <v>0</v>
      </c>
      <c r="BX92">
        <v>3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344</v>
      </c>
      <c r="CE92">
        <v>7</v>
      </c>
      <c r="CF92">
        <v>717</v>
      </c>
      <c r="CG92">
        <v>12</v>
      </c>
      <c r="CH92">
        <v>56</v>
      </c>
      <c r="CI92">
        <v>0</v>
      </c>
      <c r="CJ92">
        <v>17</v>
      </c>
      <c r="CK92">
        <v>0</v>
      </c>
      <c r="CL92">
        <v>330</v>
      </c>
      <c r="CM92">
        <v>13</v>
      </c>
      <c r="CN92">
        <v>54</v>
      </c>
      <c r="CO92">
        <v>1</v>
      </c>
    </row>
    <row r="93" spans="1:93" x14ac:dyDescent="0.25">
      <c r="A93" s="1">
        <v>43982</v>
      </c>
      <c r="B93">
        <v>1527</v>
      </c>
      <c r="C93">
        <v>154</v>
      </c>
      <c r="D93">
        <v>201</v>
      </c>
      <c r="E93">
        <v>2</v>
      </c>
      <c r="F93">
        <v>416</v>
      </c>
      <c r="G93">
        <v>111</v>
      </c>
      <c r="H93">
        <v>8952</v>
      </c>
      <c r="I93">
        <v>181</v>
      </c>
      <c r="J93">
        <v>33274</v>
      </c>
      <c r="K93">
        <v>956</v>
      </c>
      <c r="L93">
        <v>53</v>
      </c>
      <c r="M93">
        <v>5</v>
      </c>
      <c r="N93">
        <v>23297</v>
      </c>
      <c r="O93">
        <v>945</v>
      </c>
      <c r="P93">
        <v>1727</v>
      </c>
      <c r="Q93">
        <v>32</v>
      </c>
      <c r="R93">
        <v>25</v>
      </c>
      <c r="S93">
        <v>0</v>
      </c>
      <c r="T93">
        <v>8380</v>
      </c>
      <c r="U93">
        <v>193</v>
      </c>
      <c r="V93">
        <v>772</v>
      </c>
      <c r="W93">
        <v>94</v>
      </c>
      <c r="X93">
        <v>90</v>
      </c>
      <c r="Y93">
        <v>0</v>
      </c>
      <c r="Z93">
        <v>27</v>
      </c>
      <c r="AA93">
        <v>1</v>
      </c>
      <c r="AB93">
        <v>773</v>
      </c>
      <c r="AC93">
        <v>39</v>
      </c>
      <c r="AD93">
        <v>2713</v>
      </c>
      <c r="AE93">
        <v>364</v>
      </c>
      <c r="AF93">
        <v>40</v>
      </c>
      <c r="AG93">
        <v>3</v>
      </c>
      <c r="AH93">
        <v>12</v>
      </c>
      <c r="AI93">
        <v>0</v>
      </c>
      <c r="AJ93">
        <v>557</v>
      </c>
      <c r="AK93">
        <v>53</v>
      </c>
      <c r="AL93">
        <v>47</v>
      </c>
      <c r="AM93">
        <v>5</v>
      </c>
      <c r="AN93">
        <v>131</v>
      </c>
      <c r="AO93">
        <v>20</v>
      </c>
      <c r="AP93">
        <v>286</v>
      </c>
      <c r="AQ93">
        <v>11</v>
      </c>
      <c r="AR93">
        <v>983</v>
      </c>
      <c r="AS93">
        <v>26</v>
      </c>
      <c r="AT93">
        <v>2282</v>
      </c>
      <c r="AU93">
        <v>57</v>
      </c>
      <c r="AV93">
        <v>3039</v>
      </c>
      <c r="AW93">
        <v>88</v>
      </c>
      <c r="AX93">
        <v>1367</v>
      </c>
      <c r="AY93">
        <v>34</v>
      </c>
      <c r="AZ93">
        <v>257</v>
      </c>
      <c r="BA93">
        <v>13</v>
      </c>
      <c r="BB93">
        <v>1828</v>
      </c>
      <c r="BC93">
        <v>57</v>
      </c>
      <c r="BD93">
        <v>7386</v>
      </c>
      <c r="BE93">
        <v>141</v>
      </c>
      <c r="BF93">
        <v>590</v>
      </c>
      <c r="BG93">
        <v>8</v>
      </c>
      <c r="BH93">
        <v>553</v>
      </c>
      <c r="BI93">
        <v>12</v>
      </c>
      <c r="BJ93">
        <v>6</v>
      </c>
      <c r="BK93">
        <v>0</v>
      </c>
      <c r="BL93">
        <v>487</v>
      </c>
      <c r="BM93">
        <v>4</v>
      </c>
      <c r="BN93">
        <v>61</v>
      </c>
      <c r="BO93">
        <v>23</v>
      </c>
      <c r="BP93">
        <v>1618</v>
      </c>
      <c r="BQ93">
        <v>22</v>
      </c>
      <c r="BR93">
        <v>1</v>
      </c>
      <c r="BS93">
        <v>0</v>
      </c>
      <c r="BT93">
        <v>4</v>
      </c>
      <c r="BU93">
        <v>0</v>
      </c>
      <c r="BV93">
        <v>0</v>
      </c>
      <c r="BW93">
        <v>0</v>
      </c>
      <c r="BX93">
        <v>6</v>
      </c>
      <c r="BY93">
        <v>0</v>
      </c>
      <c r="BZ93">
        <v>2</v>
      </c>
      <c r="CA93">
        <v>0</v>
      </c>
      <c r="CB93">
        <v>26</v>
      </c>
      <c r="CC93">
        <v>7</v>
      </c>
      <c r="CD93">
        <v>861</v>
      </c>
      <c r="CE93">
        <v>10</v>
      </c>
      <c r="CF93">
        <v>795</v>
      </c>
      <c r="CG93">
        <v>8</v>
      </c>
      <c r="CH93">
        <v>34</v>
      </c>
      <c r="CI93">
        <v>0</v>
      </c>
      <c r="CJ93">
        <v>5</v>
      </c>
      <c r="CK93">
        <v>0</v>
      </c>
      <c r="CL93">
        <v>416</v>
      </c>
      <c r="CM93">
        <v>10</v>
      </c>
      <c r="CN93">
        <v>27</v>
      </c>
      <c r="CO93">
        <v>0</v>
      </c>
    </row>
    <row r="94" spans="1:93" x14ac:dyDescent="0.25">
      <c r="A94" s="1">
        <v>43983</v>
      </c>
      <c r="B94">
        <v>1125</v>
      </c>
      <c r="C94">
        <v>60</v>
      </c>
      <c r="D94">
        <v>209</v>
      </c>
      <c r="E94">
        <v>0</v>
      </c>
      <c r="F94">
        <v>355</v>
      </c>
      <c r="G94">
        <v>75</v>
      </c>
      <c r="H94">
        <v>9268</v>
      </c>
      <c r="I94">
        <v>138</v>
      </c>
      <c r="J94">
        <v>16409</v>
      </c>
      <c r="K94">
        <v>480</v>
      </c>
      <c r="L94">
        <v>61</v>
      </c>
      <c r="M94">
        <v>0</v>
      </c>
      <c r="N94">
        <v>19807</v>
      </c>
      <c r="O94">
        <v>602</v>
      </c>
      <c r="P94">
        <v>1716</v>
      </c>
      <c r="Q94">
        <v>40</v>
      </c>
      <c r="R94">
        <v>59</v>
      </c>
      <c r="S94">
        <v>1</v>
      </c>
      <c r="T94">
        <v>8392</v>
      </c>
      <c r="U94">
        <v>230</v>
      </c>
      <c r="V94">
        <v>757</v>
      </c>
      <c r="W94">
        <v>222</v>
      </c>
      <c r="X94">
        <v>51</v>
      </c>
      <c r="Y94">
        <v>0</v>
      </c>
      <c r="Z94">
        <v>35</v>
      </c>
      <c r="AA94">
        <v>1</v>
      </c>
      <c r="AB94">
        <v>432</v>
      </c>
      <c r="AC94">
        <v>46</v>
      </c>
      <c r="AD94">
        <v>2061</v>
      </c>
      <c r="AE94">
        <v>151</v>
      </c>
      <c r="AF94">
        <v>36</v>
      </c>
      <c r="AG94">
        <v>3</v>
      </c>
      <c r="AH94">
        <v>10</v>
      </c>
      <c r="AI94">
        <v>0</v>
      </c>
      <c r="AJ94">
        <v>700</v>
      </c>
      <c r="AK94">
        <v>40</v>
      </c>
      <c r="AL94">
        <v>33</v>
      </c>
      <c r="AM94">
        <v>1</v>
      </c>
      <c r="AN94">
        <v>185</v>
      </c>
      <c r="AO94">
        <v>5</v>
      </c>
      <c r="AP94">
        <v>333</v>
      </c>
      <c r="AQ94">
        <v>11</v>
      </c>
      <c r="AR94">
        <v>839</v>
      </c>
      <c r="AS94">
        <v>25</v>
      </c>
      <c r="AT94">
        <v>2516</v>
      </c>
      <c r="AU94">
        <v>63</v>
      </c>
      <c r="AV94">
        <v>2964</v>
      </c>
      <c r="AW94">
        <v>60</v>
      </c>
      <c r="AX94">
        <v>1536</v>
      </c>
      <c r="AY94">
        <v>46</v>
      </c>
      <c r="AZ94">
        <v>297</v>
      </c>
      <c r="BA94">
        <v>14</v>
      </c>
      <c r="BB94">
        <v>257</v>
      </c>
      <c r="BC94">
        <v>31</v>
      </c>
      <c r="BD94">
        <v>8805</v>
      </c>
      <c r="BE94">
        <v>135</v>
      </c>
      <c r="BF94">
        <v>862</v>
      </c>
      <c r="BG94">
        <v>7</v>
      </c>
      <c r="BH94">
        <v>307</v>
      </c>
      <c r="BI94">
        <v>14</v>
      </c>
      <c r="BJ94">
        <v>4</v>
      </c>
      <c r="BK94">
        <v>0</v>
      </c>
      <c r="BL94">
        <v>445</v>
      </c>
      <c r="BM94">
        <v>6</v>
      </c>
      <c r="BN94">
        <v>49</v>
      </c>
      <c r="BO94">
        <v>22</v>
      </c>
      <c r="BP94">
        <v>1877</v>
      </c>
      <c r="BQ94">
        <v>23</v>
      </c>
      <c r="BR94">
        <v>0</v>
      </c>
      <c r="BS94">
        <v>0</v>
      </c>
      <c r="BT94">
        <v>2</v>
      </c>
      <c r="BU94">
        <v>0</v>
      </c>
      <c r="BV94">
        <v>0</v>
      </c>
      <c r="BW94">
        <v>0</v>
      </c>
      <c r="BX94">
        <v>2</v>
      </c>
      <c r="BY94">
        <v>0</v>
      </c>
      <c r="BZ94">
        <v>1</v>
      </c>
      <c r="CA94">
        <v>0</v>
      </c>
      <c r="CB94">
        <v>9</v>
      </c>
      <c r="CC94">
        <v>2</v>
      </c>
      <c r="CD94">
        <v>390</v>
      </c>
      <c r="CE94">
        <v>3</v>
      </c>
      <c r="CF94">
        <v>637</v>
      </c>
      <c r="CG94">
        <v>11</v>
      </c>
      <c r="CH94">
        <v>43</v>
      </c>
      <c r="CI94">
        <v>1</v>
      </c>
      <c r="CJ94">
        <v>19</v>
      </c>
      <c r="CK94">
        <v>0</v>
      </c>
      <c r="CL94">
        <v>215</v>
      </c>
      <c r="CM94">
        <v>3</v>
      </c>
      <c r="CN94">
        <v>31</v>
      </c>
      <c r="CO94">
        <v>1</v>
      </c>
    </row>
    <row r="95" spans="1:93" x14ac:dyDescent="0.25">
      <c r="A95" s="1">
        <v>43984</v>
      </c>
      <c r="B95">
        <v>1079</v>
      </c>
      <c r="C95">
        <v>86</v>
      </c>
      <c r="D95">
        <v>294</v>
      </c>
      <c r="E95">
        <v>0</v>
      </c>
      <c r="F95">
        <v>178</v>
      </c>
      <c r="G95">
        <v>60</v>
      </c>
      <c r="H95">
        <v>9035</v>
      </c>
      <c r="I95">
        <v>162</v>
      </c>
      <c r="J95">
        <v>11598</v>
      </c>
      <c r="K95">
        <v>623</v>
      </c>
      <c r="L95">
        <v>72</v>
      </c>
      <c r="M95">
        <v>0</v>
      </c>
      <c r="N95">
        <v>21086</v>
      </c>
      <c r="O95">
        <v>764</v>
      </c>
      <c r="P95">
        <v>1674</v>
      </c>
      <c r="Q95">
        <v>22</v>
      </c>
      <c r="R95">
        <v>148</v>
      </c>
      <c r="S95">
        <v>2</v>
      </c>
      <c r="T95">
        <v>8171</v>
      </c>
      <c r="U95">
        <v>204</v>
      </c>
      <c r="V95">
        <v>758</v>
      </c>
      <c r="W95">
        <v>31</v>
      </c>
      <c r="X95">
        <v>152</v>
      </c>
      <c r="Y95">
        <v>3</v>
      </c>
      <c r="Z95">
        <v>38</v>
      </c>
      <c r="AA95">
        <v>1</v>
      </c>
      <c r="AB95">
        <v>265</v>
      </c>
      <c r="AC95">
        <v>39</v>
      </c>
      <c r="AD95">
        <v>5249</v>
      </c>
      <c r="AE95">
        <v>237</v>
      </c>
      <c r="AF95">
        <v>30</v>
      </c>
      <c r="AG95">
        <v>2</v>
      </c>
      <c r="AH95">
        <v>9</v>
      </c>
      <c r="AI95">
        <v>0</v>
      </c>
      <c r="AJ95">
        <v>467</v>
      </c>
      <c r="AK95">
        <v>28</v>
      </c>
      <c r="AL95">
        <v>46</v>
      </c>
      <c r="AM95">
        <v>2</v>
      </c>
      <c r="AN95">
        <v>103</v>
      </c>
      <c r="AO95">
        <v>6</v>
      </c>
      <c r="AP95">
        <v>213</v>
      </c>
      <c r="AQ95">
        <v>11</v>
      </c>
      <c r="AR95">
        <v>827</v>
      </c>
      <c r="AS95">
        <v>23</v>
      </c>
      <c r="AT95">
        <v>2979</v>
      </c>
      <c r="AU95">
        <v>81</v>
      </c>
      <c r="AV95">
        <v>3938</v>
      </c>
      <c r="AW95">
        <v>78</v>
      </c>
      <c r="AX95">
        <v>1399</v>
      </c>
      <c r="AY95">
        <v>46</v>
      </c>
      <c r="AZ95">
        <v>200</v>
      </c>
      <c r="BA95">
        <v>14</v>
      </c>
      <c r="BB95">
        <v>338</v>
      </c>
      <c r="BC95">
        <v>31</v>
      </c>
      <c r="BD95">
        <v>5563</v>
      </c>
      <c r="BE95">
        <v>128</v>
      </c>
      <c r="BF95">
        <v>552</v>
      </c>
      <c r="BG95">
        <v>3</v>
      </c>
      <c r="BH95">
        <v>416</v>
      </c>
      <c r="BI95">
        <v>12</v>
      </c>
      <c r="BJ95">
        <v>1</v>
      </c>
      <c r="BK95">
        <v>0</v>
      </c>
      <c r="BL95">
        <v>374</v>
      </c>
      <c r="BM95">
        <v>8</v>
      </c>
      <c r="BN95">
        <v>59</v>
      </c>
      <c r="BO95">
        <v>21</v>
      </c>
      <c r="BP95">
        <v>1881</v>
      </c>
      <c r="BQ95">
        <v>22</v>
      </c>
      <c r="BR95">
        <v>0</v>
      </c>
      <c r="BS95">
        <v>0</v>
      </c>
      <c r="BT95">
        <v>1</v>
      </c>
      <c r="BU95">
        <v>0</v>
      </c>
      <c r="BV95">
        <v>0</v>
      </c>
      <c r="BW95">
        <v>0</v>
      </c>
      <c r="BX95">
        <v>1</v>
      </c>
      <c r="BY95">
        <v>4</v>
      </c>
      <c r="BZ95">
        <v>5</v>
      </c>
      <c r="CA95">
        <v>0</v>
      </c>
      <c r="CB95">
        <v>45</v>
      </c>
      <c r="CC95">
        <v>6</v>
      </c>
      <c r="CD95">
        <v>549</v>
      </c>
      <c r="CE95">
        <v>30</v>
      </c>
      <c r="CF95">
        <v>564</v>
      </c>
      <c r="CG95">
        <v>17</v>
      </c>
      <c r="CH95">
        <v>29</v>
      </c>
      <c r="CI95">
        <v>1</v>
      </c>
      <c r="CJ95">
        <v>7</v>
      </c>
      <c r="CK95">
        <v>0</v>
      </c>
      <c r="CL95">
        <v>379</v>
      </c>
      <c r="CM95">
        <v>10</v>
      </c>
      <c r="CN95">
        <v>18</v>
      </c>
      <c r="CO95">
        <v>1</v>
      </c>
    </row>
    <row r="96" spans="1:93" x14ac:dyDescent="0.25">
      <c r="A96" s="1">
        <v>43985</v>
      </c>
      <c r="B96">
        <v>1441</v>
      </c>
      <c r="C96">
        <v>249</v>
      </c>
      <c r="D96">
        <v>394</v>
      </c>
      <c r="E96">
        <v>1</v>
      </c>
      <c r="F96">
        <v>318</v>
      </c>
      <c r="G96">
        <v>55</v>
      </c>
      <c r="H96">
        <v>8863</v>
      </c>
      <c r="I96">
        <v>182</v>
      </c>
      <c r="J96">
        <v>28936</v>
      </c>
      <c r="K96">
        <v>1262</v>
      </c>
      <c r="L96">
        <v>4</v>
      </c>
      <c r="M96">
        <v>8</v>
      </c>
      <c r="N96">
        <v>20544</v>
      </c>
      <c r="O96">
        <v>1034</v>
      </c>
      <c r="P96">
        <v>1455</v>
      </c>
      <c r="Q96">
        <v>50</v>
      </c>
      <c r="R96">
        <v>123</v>
      </c>
      <c r="S96">
        <v>3</v>
      </c>
      <c r="T96">
        <v>8909</v>
      </c>
      <c r="U96">
        <v>217</v>
      </c>
      <c r="V96">
        <v>705</v>
      </c>
      <c r="W96">
        <v>69</v>
      </c>
      <c r="X96">
        <v>157</v>
      </c>
      <c r="Y96">
        <v>1</v>
      </c>
      <c r="Z96">
        <v>49</v>
      </c>
      <c r="AA96">
        <v>1</v>
      </c>
      <c r="AB96">
        <v>648</v>
      </c>
      <c r="AC96">
        <v>36</v>
      </c>
      <c r="AD96">
        <v>4716</v>
      </c>
      <c r="AE96">
        <v>470</v>
      </c>
      <c r="AF96">
        <v>35</v>
      </c>
      <c r="AG96">
        <v>4</v>
      </c>
      <c r="AH96">
        <v>17</v>
      </c>
      <c r="AI96">
        <v>0</v>
      </c>
      <c r="AJ96">
        <v>609</v>
      </c>
      <c r="AK96">
        <v>22</v>
      </c>
      <c r="AL96">
        <v>56</v>
      </c>
      <c r="AM96">
        <v>6</v>
      </c>
      <c r="AN96">
        <v>102</v>
      </c>
      <c r="AO96">
        <v>5</v>
      </c>
      <c r="AP96">
        <v>342</v>
      </c>
      <c r="AQ96">
        <v>29</v>
      </c>
      <c r="AR96">
        <v>786</v>
      </c>
      <c r="AS96">
        <v>22</v>
      </c>
      <c r="AT96">
        <v>3117</v>
      </c>
      <c r="AU96">
        <v>64</v>
      </c>
      <c r="AV96">
        <v>4065</v>
      </c>
      <c r="AW96">
        <v>67</v>
      </c>
      <c r="AX96">
        <v>1152</v>
      </c>
      <c r="AY96">
        <v>47</v>
      </c>
      <c r="AZ96">
        <v>195</v>
      </c>
      <c r="BA96">
        <v>12</v>
      </c>
      <c r="BB96">
        <v>0</v>
      </c>
      <c r="BC96">
        <v>107</v>
      </c>
      <c r="BD96">
        <v>0</v>
      </c>
      <c r="BE96">
        <v>0</v>
      </c>
      <c r="BF96">
        <v>359</v>
      </c>
      <c r="BG96">
        <v>6</v>
      </c>
      <c r="BH96">
        <v>241</v>
      </c>
      <c r="BI96">
        <v>15</v>
      </c>
      <c r="BJ96">
        <v>0</v>
      </c>
      <c r="BK96">
        <v>0</v>
      </c>
      <c r="BL96">
        <v>258</v>
      </c>
      <c r="BM96">
        <v>8</v>
      </c>
      <c r="BN96">
        <v>183</v>
      </c>
      <c r="BO96">
        <v>23</v>
      </c>
      <c r="BP96">
        <v>1869</v>
      </c>
      <c r="BQ96">
        <v>24</v>
      </c>
      <c r="BR96">
        <v>0</v>
      </c>
      <c r="BS96">
        <v>0</v>
      </c>
      <c r="BT96">
        <v>1</v>
      </c>
      <c r="BU96">
        <v>0</v>
      </c>
      <c r="BV96">
        <v>35</v>
      </c>
      <c r="BW96">
        <v>1</v>
      </c>
      <c r="BX96">
        <v>19</v>
      </c>
      <c r="BY96">
        <v>0</v>
      </c>
      <c r="BZ96">
        <v>3</v>
      </c>
      <c r="CA96">
        <v>0</v>
      </c>
      <c r="CB96">
        <v>10</v>
      </c>
      <c r="CC96">
        <v>2</v>
      </c>
      <c r="CD96">
        <v>460</v>
      </c>
      <c r="CE96">
        <v>33</v>
      </c>
      <c r="CF96">
        <v>904</v>
      </c>
      <c r="CG96">
        <v>13</v>
      </c>
      <c r="CH96">
        <v>62</v>
      </c>
      <c r="CI96">
        <v>2</v>
      </c>
      <c r="CJ96">
        <v>5</v>
      </c>
      <c r="CK96">
        <v>0</v>
      </c>
      <c r="CL96">
        <v>230</v>
      </c>
      <c r="CM96">
        <v>18</v>
      </c>
      <c r="CN96">
        <v>24</v>
      </c>
      <c r="CO96">
        <v>1</v>
      </c>
    </row>
    <row r="97" spans="1:93" x14ac:dyDescent="0.25">
      <c r="A97" s="1">
        <v>43986</v>
      </c>
      <c r="B97">
        <v>1484</v>
      </c>
      <c r="C97">
        <v>254</v>
      </c>
      <c r="D97">
        <v>334</v>
      </c>
      <c r="E97">
        <v>5</v>
      </c>
      <c r="F97">
        <v>321</v>
      </c>
      <c r="G97">
        <v>71</v>
      </c>
      <c r="H97">
        <v>8536</v>
      </c>
      <c r="I97">
        <v>178</v>
      </c>
      <c r="J97">
        <v>28633</v>
      </c>
      <c r="K97">
        <v>1349</v>
      </c>
      <c r="L97">
        <v>45</v>
      </c>
      <c r="M97">
        <v>1</v>
      </c>
      <c r="N97">
        <v>19699</v>
      </c>
      <c r="O97">
        <v>994</v>
      </c>
      <c r="P97">
        <v>1713</v>
      </c>
      <c r="Q97">
        <v>37</v>
      </c>
      <c r="R97">
        <v>87</v>
      </c>
      <c r="S97">
        <v>1</v>
      </c>
      <c r="T97">
        <v>9304</v>
      </c>
      <c r="U97">
        <v>260</v>
      </c>
      <c r="V97">
        <v>675</v>
      </c>
      <c r="W97">
        <v>103</v>
      </c>
      <c r="X97">
        <v>133</v>
      </c>
      <c r="Y97">
        <v>2</v>
      </c>
      <c r="Z97">
        <v>39</v>
      </c>
      <c r="AA97">
        <v>0</v>
      </c>
      <c r="AB97">
        <v>900</v>
      </c>
      <c r="AC97">
        <v>28</v>
      </c>
      <c r="AD97">
        <v>4916</v>
      </c>
      <c r="AE97">
        <v>1091</v>
      </c>
      <c r="AF97">
        <v>37</v>
      </c>
      <c r="AG97">
        <v>0</v>
      </c>
      <c r="AH97">
        <v>8</v>
      </c>
      <c r="AI97">
        <v>0</v>
      </c>
      <c r="AJ97">
        <v>684</v>
      </c>
      <c r="AK97">
        <v>35</v>
      </c>
      <c r="AL97">
        <v>32</v>
      </c>
      <c r="AM97">
        <v>3</v>
      </c>
      <c r="AN97">
        <v>86</v>
      </c>
      <c r="AO97">
        <v>10</v>
      </c>
      <c r="AP97">
        <v>394</v>
      </c>
      <c r="AQ97">
        <v>30</v>
      </c>
      <c r="AR97">
        <v>867</v>
      </c>
      <c r="AS97">
        <v>24</v>
      </c>
      <c r="AT97">
        <v>3134</v>
      </c>
      <c r="AU97">
        <v>70</v>
      </c>
      <c r="AV97">
        <v>4801</v>
      </c>
      <c r="AW97">
        <v>82</v>
      </c>
      <c r="AX97">
        <v>1079</v>
      </c>
      <c r="AY97">
        <v>36</v>
      </c>
      <c r="AZ97">
        <v>366</v>
      </c>
      <c r="BA97">
        <v>11</v>
      </c>
      <c r="BB97">
        <v>352</v>
      </c>
      <c r="BC97">
        <v>81</v>
      </c>
      <c r="BD97">
        <v>8875</v>
      </c>
      <c r="BE97">
        <v>260</v>
      </c>
      <c r="BF97">
        <v>751</v>
      </c>
      <c r="BG97">
        <v>8</v>
      </c>
      <c r="BH97">
        <v>347</v>
      </c>
      <c r="BI97">
        <v>1</v>
      </c>
      <c r="BJ97">
        <v>10</v>
      </c>
      <c r="BK97">
        <v>0</v>
      </c>
      <c r="BL97">
        <v>514</v>
      </c>
      <c r="BM97">
        <v>5</v>
      </c>
      <c r="BN97">
        <v>159</v>
      </c>
      <c r="BO97">
        <v>20</v>
      </c>
      <c r="BP97">
        <v>2171</v>
      </c>
      <c r="BQ97">
        <v>30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6</v>
      </c>
      <c r="CA97">
        <v>0</v>
      </c>
      <c r="CB97">
        <v>0</v>
      </c>
      <c r="CC97">
        <v>0</v>
      </c>
      <c r="CD97">
        <v>647</v>
      </c>
      <c r="CE97">
        <v>24</v>
      </c>
      <c r="CF97">
        <v>949</v>
      </c>
      <c r="CG97">
        <v>14</v>
      </c>
      <c r="CH97">
        <v>74</v>
      </c>
      <c r="CI97">
        <v>1</v>
      </c>
      <c r="CJ97">
        <v>1</v>
      </c>
      <c r="CK97">
        <v>0</v>
      </c>
      <c r="CL97">
        <v>292</v>
      </c>
      <c r="CM97">
        <v>23</v>
      </c>
      <c r="CN97">
        <v>69</v>
      </c>
      <c r="CO97">
        <v>0</v>
      </c>
    </row>
    <row r="98" spans="1:93" x14ac:dyDescent="0.25">
      <c r="A98" s="1">
        <v>43987</v>
      </c>
      <c r="B98">
        <v>1356</v>
      </c>
      <c r="C98">
        <v>130</v>
      </c>
      <c r="D98">
        <v>318</v>
      </c>
      <c r="E98">
        <v>1</v>
      </c>
      <c r="F98">
        <v>177</v>
      </c>
      <c r="G98">
        <v>88</v>
      </c>
      <c r="H98">
        <v>8831</v>
      </c>
      <c r="I98">
        <v>169</v>
      </c>
      <c r="J98">
        <v>30916</v>
      </c>
      <c r="K98">
        <v>1473</v>
      </c>
      <c r="L98">
        <v>31</v>
      </c>
      <c r="M98">
        <v>5</v>
      </c>
      <c r="N98">
        <v>21140</v>
      </c>
      <c r="O98">
        <v>1036</v>
      </c>
      <c r="P98">
        <v>3267</v>
      </c>
      <c r="Q98">
        <v>56</v>
      </c>
      <c r="R98">
        <v>133</v>
      </c>
      <c r="S98">
        <v>0</v>
      </c>
      <c r="T98">
        <v>9851</v>
      </c>
      <c r="U98">
        <v>273</v>
      </c>
      <c r="V98">
        <v>641</v>
      </c>
      <c r="W98">
        <v>139</v>
      </c>
      <c r="X98">
        <v>135</v>
      </c>
      <c r="Y98">
        <v>0</v>
      </c>
      <c r="Z98">
        <v>39</v>
      </c>
      <c r="AA98">
        <v>0</v>
      </c>
      <c r="AB98">
        <v>1046</v>
      </c>
      <c r="AC98">
        <v>43</v>
      </c>
      <c r="AD98">
        <v>4870</v>
      </c>
      <c r="AE98">
        <v>817</v>
      </c>
      <c r="AF98">
        <v>40</v>
      </c>
      <c r="AG98">
        <v>2</v>
      </c>
      <c r="AH98">
        <v>11</v>
      </c>
      <c r="AI98">
        <v>0</v>
      </c>
      <c r="AJ98">
        <v>585</v>
      </c>
      <c r="AK98">
        <v>23</v>
      </c>
      <c r="AL98">
        <v>46</v>
      </c>
      <c r="AM98">
        <v>4</v>
      </c>
      <c r="AN98">
        <v>209</v>
      </c>
      <c r="AO98">
        <v>13</v>
      </c>
      <c r="AP98">
        <v>507</v>
      </c>
      <c r="AQ98">
        <v>32</v>
      </c>
      <c r="AR98">
        <v>988</v>
      </c>
      <c r="AS98">
        <v>21</v>
      </c>
      <c r="AT98">
        <v>3574</v>
      </c>
      <c r="AU98">
        <v>59</v>
      </c>
      <c r="AV98">
        <v>3985</v>
      </c>
      <c r="AW98">
        <v>68</v>
      </c>
      <c r="AX98">
        <v>1152</v>
      </c>
      <c r="AY98">
        <v>38</v>
      </c>
      <c r="AZ98">
        <v>331</v>
      </c>
      <c r="BA98">
        <v>8</v>
      </c>
      <c r="BB98">
        <v>767</v>
      </c>
      <c r="BC98">
        <v>44</v>
      </c>
      <c r="BD98">
        <v>4284</v>
      </c>
      <c r="BE98">
        <v>137</v>
      </c>
      <c r="BF98">
        <v>634</v>
      </c>
      <c r="BG98">
        <v>10</v>
      </c>
      <c r="BH98">
        <v>350</v>
      </c>
      <c r="BI98">
        <v>8</v>
      </c>
      <c r="BJ98">
        <v>10</v>
      </c>
      <c r="BK98">
        <v>0</v>
      </c>
      <c r="BL98">
        <v>435</v>
      </c>
      <c r="BM98">
        <v>6</v>
      </c>
      <c r="BN98">
        <v>172</v>
      </c>
      <c r="BO98">
        <v>14</v>
      </c>
      <c r="BP98">
        <v>1975</v>
      </c>
      <c r="BQ98">
        <v>32</v>
      </c>
      <c r="BR98">
        <v>1</v>
      </c>
      <c r="BS98">
        <v>0</v>
      </c>
      <c r="BT98">
        <v>7</v>
      </c>
      <c r="BU98">
        <v>0</v>
      </c>
      <c r="BV98">
        <v>31</v>
      </c>
      <c r="BW98">
        <v>1</v>
      </c>
      <c r="BX98">
        <v>15</v>
      </c>
      <c r="BY98">
        <v>1</v>
      </c>
      <c r="BZ98">
        <v>0</v>
      </c>
      <c r="CA98">
        <v>0</v>
      </c>
      <c r="CB98">
        <v>23</v>
      </c>
      <c r="CC98">
        <v>5</v>
      </c>
      <c r="CD98">
        <v>607</v>
      </c>
      <c r="CE98">
        <v>15</v>
      </c>
      <c r="CF98">
        <v>0</v>
      </c>
      <c r="CG98">
        <v>5</v>
      </c>
      <c r="CH98">
        <v>56</v>
      </c>
      <c r="CI98">
        <v>2</v>
      </c>
      <c r="CJ98">
        <v>11</v>
      </c>
      <c r="CK98">
        <v>0</v>
      </c>
      <c r="CL98">
        <v>361</v>
      </c>
      <c r="CM98">
        <v>2</v>
      </c>
      <c r="CN98">
        <v>48</v>
      </c>
      <c r="CO98">
        <v>1</v>
      </c>
    </row>
    <row r="99" spans="1:93" x14ac:dyDescent="0.25">
      <c r="A99" s="1">
        <v>43988</v>
      </c>
      <c r="B99">
        <v>1243</v>
      </c>
      <c r="C99">
        <v>258</v>
      </c>
      <c r="D99">
        <v>332</v>
      </c>
      <c r="E99">
        <v>1</v>
      </c>
      <c r="F99">
        <v>518</v>
      </c>
      <c r="G99">
        <v>85</v>
      </c>
      <c r="H99">
        <v>8726</v>
      </c>
      <c r="I99">
        <v>144</v>
      </c>
      <c r="J99">
        <v>30830</v>
      </c>
      <c r="K99">
        <v>1005</v>
      </c>
      <c r="L99">
        <v>21</v>
      </c>
      <c r="M99">
        <v>6</v>
      </c>
      <c r="N99">
        <v>25178</v>
      </c>
      <c r="O99">
        <v>932</v>
      </c>
      <c r="P99">
        <v>2642</v>
      </c>
      <c r="Q99">
        <v>60</v>
      </c>
      <c r="R99">
        <v>144</v>
      </c>
      <c r="S99">
        <v>1</v>
      </c>
      <c r="T99">
        <v>9887</v>
      </c>
      <c r="U99">
        <v>294</v>
      </c>
      <c r="V99">
        <v>609</v>
      </c>
      <c r="W99">
        <v>66</v>
      </c>
      <c r="X99">
        <v>58</v>
      </c>
      <c r="Y99">
        <v>0</v>
      </c>
      <c r="Z99">
        <v>51</v>
      </c>
      <c r="AA99">
        <v>0</v>
      </c>
      <c r="AB99">
        <v>1039</v>
      </c>
      <c r="AC99">
        <v>37</v>
      </c>
      <c r="AD99">
        <v>5013</v>
      </c>
      <c r="AE99">
        <v>625</v>
      </c>
      <c r="AF99">
        <v>64</v>
      </c>
      <c r="AG99">
        <v>4</v>
      </c>
      <c r="AH99">
        <v>11</v>
      </c>
      <c r="AI99">
        <v>0</v>
      </c>
      <c r="AJ99">
        <v>703</v>
      </c>
      <c r="AK99">
        <v>49</v>
      </c>
      <c r="AL99">
        <v>39</v>
      </c>
      <c r="AM99">
        <v>7</v>
      </c>
      <c r="AN99">
        <v>210</v>
      </c>
      <c r="AO99">
        <v>15</v>
      </c>
      <c r="AP99">
        <v>407</v>
      </c>
      <c r="AQ99">
        <v>33</v>
      </c>
      <c r="AR99">
        <v>930</v>
      </c>
      <c r="AS99">
        <v>18</v>
      </c>
      <c r="AT99">
        <v>2886</v>
      </c>
      <c r="AU99">
        <v>63</v>
      </c>
      <c r="AV99">
        <v>4734</v>
      </c>
      <c r="AW99">
        <v>97</v>
      </c>
      <c r="AX99">
        <v>1348</v>
      </c>
      <c r="AY99">
        <v>40</v>
      </c>
      <c r="AZ99">
        <v>377</v>
      </c>
      <c r="BA99">
        <v>10</v>
      </c>
      <c r="BB99">
        <v>611</v>
      </c>
      <c r="BC99">
        <v>46</v>
      </c>
      <c r="BD99">
        <v>4202</v>
      </c>
      <c r="BE99">
        <v>131</v>
      </c>
      <c r="BF99">
        <v>244</v>
      </c>
      <c r="BG99">
        <v>3</v>
      </c>
      <c r="BH99">
        <v>328</v>
      </c>
      <c r="BI99">
        <v>10</v>
      </c>
      <c r="BJ99">
        <v>20</v>
      </c>
      <c r="BK99">
        <v>0</v>
      </c>
      <c r="BL99">
        <v>419</v>
      </c>
      <c r="BM99">
        <v>7</v>
      </c>
      <c r="BN99">
        <v>154</v>
      </c>
      <c r="BO99">
        <v>12</v>
      </c>
      <c r="BP99">
        <v>2591</v>
      </c>
      <c r="BQ99">
        <v>31</v>
      </c>
      <c r="BR99">
        <v>0</v>
      </c>
      <c r="BS99">
        <v>0</v>
      </c>
      <c r="BT99">
        <v>5</v>
      </c>
      <c r="BU99">
        <v>0</v>
      </c>
      <c r="BV99">
        <v>27</v>
      </c>
      <c r="BW99">
        <v>0</v>
      </c>
      <c r="BX99">
        <v>15</v>
      </c>
      <c r="BY99">
        <v>0</v>
      </c>
      <c r="BZ99">
        <v>2</v>
      </c>
      <c r="CA99">
        <v>0</v>
      </c>
      <c r="CB99">
        <v>16</v>
      </c>
      <c r="CC99">
        <v>3</v>
      </c>
      <c r="CD99">
        <v>483</v>
      </c>
      <c r="CE99">
        <v>12</v>
      </c>
      <c r="CF99">
        <v>1769</v>
      </c>
      <c r="CG99">
        <v>44</v>
      </c>
      <c r="CH99">
        <v>35</v>
      </c>
      <c r="CI99">
        <v>1</v>
      </c>
      <c r="CJ99">
        <v>6</v>
      </c>
      <c r="CK99">
        <v>0</v>
      </c>
      <c r="CL99">
        <v>371</v>
      </c>
      <c r="CM99">
        <v>20</v>
      </c>
      <c r="CN99">
        <v>96</v>
      </c>
      <c r="CO99">
        <v>1</v>
      </c>
    </row>
    <row r="100" spans="1:93" x14ac:dyDescent="0.25">
      <c r="A100" s="1">
        <v>43989</v>
      </c>
      <c r="B100">
        <v>1120</v>
      </c>
      <c r="C100">
        <v>143</v>
      </c>
      <c r="D100">
        <v>240</v>
      </c>
      <c r="E100">
        <v>1</v>
      </c>
      <c r="F100">
        <v>270</v>
      </c>
      <c r="G100">
        <v>72</v>
      </c>
      <c r="H100">
        <v>8855</v>
      </c>
      <c r="I100">
        <v>197</v>
      </c>
      <c r="J100">
        <v>27075</v>
      </c>
      <c r="K100">
        <v>904</v>
      </c>
      <c r="L100">
        <v>20</v>
      </c>
      <c r="M100">
        <v>0</v>
      </c>
      <c r="N100">
        <v>22223</v>
      </c>
      <c r="O100">
        <v>659</v>
      </c>
      <c r="P100">
        <v>2539</v>
      </c>
      <c r="Q100">
        <v>44</v>
      </c>
      <c r="R100">
        <v>77</v>
      </c>
      <c r="S100">
        <v>5</v>
      </c>
      <c r="T100">
        <v>9971</v>
      </c>
      <c r="U100">
        <v>287</v>
      </c>
      <c r="V100">
        <v>722</v>
      </c>
      <c r="W100">
        <v>70</v>
      </c>
      <c r="X100">
        <v>171</v>
      </c>
      <c r="Y100">
        <v>2</v>
      </c>
      <c r="Z100">
        <v>57</v>
      </c>
      <c r="AA100">
        <v>0</v>
      </c>
      <c r="AB100">
        <v>1146</v>
      </c>
      <c r="AC100">
        <v>29</v>
      </c>
      <c r="AD100">
        <v>2983</v>
      </c>
      <c r="AE100">
        <v>341</v>
      </c>
      <c r="AF100">
        <v>49</v>
      </c>
      <c r="AG100">
        <v>1</v>
      </c>
      <c r="AH100">
        <v>4</v>
      </c>
      <c r="AI100">
        <v>0</v>
      </c>
      <c r="AJ100">
        <v>993</v>
      </c>
      <c r="AK100">
        <v>31</v>
      </c>
      <c r="AL100">
        <v>38</v>
      </c>
      <c r="AM100">
        <v>2</v>
      </c>
      <c r="AN100">
        <v>183</v>
      </c>
      <c r="AO100">
        <v>6</v>
      </c>
      <c r="AP100">
        <v>301</v>
      </c>
      <c r="AQ100">
        <v>22</v>
      </c>
      <c r="AR100">
        <v>878</v>
      </c>
      <c r="AS100">
        <v>21</v>
      </c>
      <c r="AT100">
        <v>2269</v>
      </c>
      <c r="AU100">
        <v>75</v>
      </c>
      <c r="AV100">
        <v>4960</v>
      </c>
      <c r="AW100">
        <v>67</v>
      </c>
      <c r="AX100">
        <v>1497</v>
      </c>
      <c r="AY100">
        <v>32</v>
      </c>
      <c r="AZ100">
        <v>382</v>
      </c>
      <c r="BA100">
        <v>9</v>
      </c>
      <c r="BB100">
        <v>579</v>
      </c>
      <c r="BC100">
        <v>31</v>
      </c>
      <c r="BD100">
        <v>4358</v>
      </c>
      <c r="BE100">
        <v>139</v>
      </c>
      <c r="BF100">
        <v>714</v>
      </c>
      <c r="BG100">
        <v>7</v>
      </c>
      <c r="BH100">
        <v>389</v>
      </c>
      <c r="BI100">
        <v>9</v>
      </c>
      <c r="BJ100">
        <v>21</v>
      </c>
      <c r="BK100">
        <v>0</v>
      </c>
      <c r="BL100">
        <v>541</v>
      </c>
      <c r="BM100">
        <v>16</v>
      </c>
      <c r="BN100">
        <v>69</v>
      </c>
      <c r="BO100">
        <v>11</v>
      </c>
      <c r="BP100">
        <v>3121</v>
      </c>
      <c r="BQ100">
        <v>34</v>
      </c>
      <c r="BR100">
        <v>0</v>
      </c>
      <c r="BS100">
        <v>1</v>
      </c>
      <c r="BT100">
        <v>3</v>
      </c>
      <c r="BU100">
        <v>0</v>
      </c>
      <c r="BV100">
        <v>0</v>
      </c>
      <c r="BW100">
        <v>0</v>
      </c>
      <c r="BX100">
        <v>13</v>
      </c>
      <c r="BY100">
        <v>0</v>
      </c>
      <c r="BZ100">
        <v>0</v>
      </c>
      <c r="CA100">
        <v>1</v>
      </c>
      <c r="CB100">
        <v>0</v>
      </c>
      <c r="CC100">
        <v>0</v>
      </c>
      <c r="CD100">
        <v>630</v>
      </c>
      <c r="CE100">
        <v>27</v>
      </c>
      <c r="CF100">
        <v>983</v>
      </c>
      <c r="CG100">
        <v>16</v>
      </c>
      <c r="CH100">
        <v>38</v>
      </c>
      <c r="CI100">
        <v>0</v>
      </c>
      <c r="CJ100">
        <v>9</v>
      </c>
      <c r="CK100">
        <v>0</v>
      </c>
      <c r="CL100">
        <v>567</v>
      </c>
      <c r="CM100">
        <v>16</v>
      </c>
      <c r="CN100">
        <v>74</v>
      </c>
      <c r="CO100">
        <v>1</v>
      </c>
    </row>
    <row r="101" spans="1:93" x14ac:dyDescent="0.25">
      <c r="A101" s="1">
        <v>43990</v>
      </c>
      <c r="B101">
        <v>801</v>
      </c>
      <c r="C101">
        <v>54</v>
      </c>
      <c r="D101">
        <v>167</v>
      </c>
      <c r="E101">
        <v>0</v>
      </c>
      <c r="F101">
        <v>197</v>
      </c>
      <c r="G101">
        <v>53</v>
      </c>
      <c r="H101">
        <v>8984</v>
      </c>
      <c r="I101">
        <v>134</v>
      </c>
      <c r="J101">
        <v>18921</v>
      </c>
      <c r="K101">
        <v>525</v>
      </c>
      <c r="L101">
        <v>18</v>
      </c>
      <c r="M101">
        <v>9</v>
      </c>
      <c r="N101">
        <v>22302</v>
      </c>
      <c r="O101">
        <v>712</v>
      </c>
      <c r="P101">
        <v>2312</v>
      </c>
      <c r="Q101">
        <v>46</v>
      </c>
      <c r="R101">
        <v>132</v>
      </c>
      <c r="S101">
        <v>1</v>
      </c>
      <c r="T101">
        <v>9983</v>
      </c>
      <c r="U101">
        <v>206</v>
      </c>
      <c r="V101">
        <v>642</v>
      </c>
      <c r="W101">
        <v>27</v>
      </c>
      <c r="X101">
        <v>61</v>
      </c>
      <c r="Y101">
        <v>0</v>
      </c>
      <c r="Z101">
        <v>38</v>
      </c>
      <c r="AA101">
        <v>0</v>
      </c>
      <c r="AB101">
        <v>780</v>
      </c>
      <c r="AC101">
        <v>33</v>
      </c>
      <c r="AD101">
        <v>2323</v>
      </c>
      <c r="AE101">
        <v>188</v>
      </c>
      <c r="AF101">
        <v>24</v>
      </c>
      <c r="AG101">
        <v>2</v>
      </c>
      <c r="AH101">
        <v>5</v>
      </c>
      <c r="AI101">
        <v>0</v>
      </c>
      <c r="AJ101">
        <v>672</v>
      </c>
      <c r="AK101">
        <v>50</v>
      </c>
      <c r="AL101">
        <v>33</v>
      </c>
      <c r="AM101">
        <v>0</v>
      </c>
      <c r="AN101">
        <v>239</v>
      </c>
      <c r="AO101">
        <v>2</v>
      </c>
      <c r="AP101">
        <v>214</v>
      </c>
      <c r="AQ101">
        <v>6</v>
      </c>
      <c r="AR101">
        <v>914</v>
      </c>
      <c r="AS101">
        <v>23</v>
      </c>
      <c r="AT101">
        <v>2364</v>
      </c>
      <c r="AU101">
        <v>72</v>
      </c>
      <c r="AV101">
        <v>4728</v>
      </c>
      <c r="AW101">
        <v>65</v>
      </c>
      <c r="AX101">
        <v>1467</v>
      </c>
      <c r="AY101">
        <v>39</v>
      </c>
      <c r="AZ101">
        <v>142</v>
      </c>
      <c r="BA101">
        <v>5</v>
      </c>
      <c r="BB101">
        <v>343</v>
      </c>
      <c r="BC101">
        <v>13</v>
      </c>
      <c r="BD101">
        <v>4757</v>
      </c>
      <c r="BE101">
        <v>164</v>
      </c>
      <c r="BF101">
        <v>555</v>
      </c>
      <c r="BG101">
        <v>9</v>
      </c>
      <c r="BH101">
        <v>253</v>
      </c>
      <c r="BI101">
        <v>12</v>
      </c>
      <c r="BJ101">
        <v>8</v>
      </c>
      <c r="BK101">
        <v>0</v>
      </c>
      <c r="BL101">
        <v>421</v>
      </c>
      <c r="BM101">
        <v>7</v>
      </c>
      <c r="BN101">
        <v>53</v>
      </c>
      <c r="BO101">
        <v>12</v>
      </c>
      <c r="BP101">
        <v>3045</v>
      </c>
      <c r="BQ101">
        <v>36</v>
      </c>
      <c r="BR101">
        <v>0</v>
      </c>
      <c r="BS101">
        <v>0</v>
      </c>
      <c r="BT101">
        <v>4</v>
      </c>
      <c r="BU101">
        <v>0</v>
      </c>
      <c r="BV101">
        <v>0</v>
      </c>
      <c r="BW101">
        <v>0</v>
      </c>
      <c r="BX101">
        <v>17</v>
      </c>
      <c r="BY101">
        <v>0</v>
      </c>
      <c r="BZ101">
        <v>4</v>
      </c>
      <c r="CA101">
        <v>0</v>
      </c>
      <c r="CB101">
        <v>0</v>
      </c>
      <c r="CC101">
        <v>0</v>
      </c>
      <c r="CD101">
        <v>285</v>
      </c>
      <c r="CE101">
        <v>11</v>
      </c>
      <c r="CF101">
        <v>774</v>
      </c>
      <c r="CG101">
        <v>16</v>
      </c>
      <c r="CH101">
        <v>61</v>
      </c>
      <c r="CI101">
        <v>0</v>
      </c>
      <c r="CJ101">
        <v>5</v>
      </c>
      <c r="CK101">
        <v>0</v>
      </c>
      <c r="CL101">
        <v>575</v>
      </c>
      <c r="CM101">
        <v>4</v>
      </c>
      <c r="CN101">
        <v>82</v>
      </c>
      <c r="CO101">
        <v>1</v>
      </c>
    </row>
    <row r="102" spans="1:93" x14ac:dyDescent="0.25">
      <c r="A102" s="1">
        <v>43991</v>
      </c>
      <c r="B102">
        <v>721</v>
      </c>
      <c r="C102">
        <v>47</v>
      </c>
      <c r="D102">
        <v>249</v>
      </c>
      <c r="E102">
        <v>0</v>
      </c>
      <c r="F102">
        <v>280</v>
      </c>
      <c r="G102">
        <v>65</v>
      </c>
      <c r="H102">
        <v>8985</v>
      </c>
      <c r="I102">
        <v>112</v>
      </c>
      <c r="J102">
        <v>15654</v>
      </c>
      <c r="K102">
        <v>679</v>
      </c>
      <c r="L102">
        <v>6</v>
      </c>
      <c r="M102">
        <v>4</v>
      </c>
      <c r="N102">
        <v>18822</v>
      </c>
      <c r="O102">
        <v>493</v>
      </c>
      <c r="P102">
        <v>2594</v>
      </c>
      <c r="Q102">
        <v>82</v>
      </c>
      <c r="R102">
        <v>174</v>
      </c>
      <c r="S102">
        <v>0</v>
      </c>
      <c r="T102">
        <v>9987</v>
      </c>
      <c r="U102">
        <v>331</v>
      </c>
      <c r="V102">
        <v>545</v>
      </c>
      <c r="W102">
        <v>35</v>
      </c>
      <c r="X102">
        <v>96</v>
      </c>
      <c r="Y102">
        <v>0</v>
      </c>
      <c r="Z102">
        <v>38</v>
      </c>
      <c r="AA102">
        <v>1</v>
      </c>
      <c r="AB102">
        <v>462</v>
      </c>
      <c r="AC102">
        <v>38</v>
      </c>
      <c r="AD102">
        <v>6128</v>
      </c>
      <c r="AE102">
        <v>354</v>
      </c>
      <c r="AF102">
        <v>14</v>
      </c>
      <c r="AG102">
        <v>4</v>
      </c>
      <c r="AH102">
        <v>5</v>
      </c>
      <c r="AI102">
        <v>0</v>
      </c>
      <c r="AJ102">
        <v>847</v>
      </c>
      <c r="AK102">
        <v>32</v>
      </c>
      <c r="AL102">
        <v>36</v>
      </c>
      <c r="AM102">
        <v>0</v>
      </c>
      <c r="AN102">
        <v>165</v>
      </c>
      <c r="AO102">
        <v>3</v>
      </c>
      <c r="AP102">
        <v>350</v>
      </c>
      <c r="AQ102">
        <v>37</v>
      </c>
      <c r="AR102">
        <v>989</v>
      </c>
      <c r="AS102">
        <v>19</v>
      </c>
      <c r="AT102">
        <v>2043</v>
      </c>
      <c r="AU102">
        <v>70</v>
      </c>
      <c r="AV102">
        <v>4646</v>
      </c>
      <c r="AW102">
        <v>105</v>
      </c>
      <c r="AX102">
        <v>1365</v>
      </c>
      <c r="AY102">
        <v>34</v>
      </c>
      <c r="AZ102">
        <v>392</v>
      </c>
      <c r="BA102">
        <v>6</v>
      </c>
      <c r="BB102">
        <v>211</v>
      </c>
      <c r="BC102">
        <v>54</v>
      </c>
      <c r="BD102">
        <v>3181</v>
      </c>
      <c r="BE102">
        <v>106</v>
      </c>
      <c r="BF102">
        <v>579</v>
      </c>
      <c r="BG102">
        <v>8</v>
      </c>
      <c r="BH102">
        <v>315</v>
      </c>
      <c r="BI102">
        <v>7</v>
      </c>
      <c r="BJ102">
        <v>1</v>
      </c>
      <c r="BK102">
        <v>0</v>
      </c>
      <c r="BL102">
        <v>429</v>
      </c>
      <c r="BM102">
        <v>5</v>
      </c>
      <c r="BN102">
        <v>153</v>
      </c>
      <c r="BO102">
        <v>9</v>
      </c>
      <c r="BP102">
        <v>3369</v>
      </c>
      <c r="BQ102">
        <v>34</v>
      </c>
      <c r="BR102">
        <v>0</v>
      </c>
      <c r="BS102">
        <v>0</v>
      </c>
      <c r="BT102">
        <v>1</v>
      </c>
      <c r="BU102">
        <v>0</v>
      </c>
      <c r="BV102">
        <v>43</v>
      </c>
      <c r="BW102">
        <v>1</v>
      </c>
      <c r="BX102">
        <v>52</v>
      </c>
      <c r="BY102">
        <v>2</v>
      </c>
      <c r="BZ102">
        <v>6</v>
      </c>
      <c r="CA102">
        <v>0</v>
      </c>
      <c r="CB102">
        <v>44</v>
      </c>
      <c r="CC102">
        <v>6</v>
      </c>
      <c r="CD102">
        <v>306</v>
      </c>
      <c r="CE102">
        <v>10</v>
      </c>
      <c r="CF102">
        <v>826</v>
      </c>
      <c r="CG102">
        <v>29</v>
      </c>
      <c r="CH102">
        <v>69</v>
      </c>
      <c r="CI102">
        <v>1</v>
      </c>
      <c r="CJ102">
        <v>3</v>
      </c>
      <c r="CK102">
        <v>0</v>
      </c>
      <c r="CL102">
        <v>599</v>
      </c>
      <c r="CM102">
        <v>9</v>
      </c>
      <c r="CN102">
        <v>73</v>
      </c>
      <c r="CO102">
        <v>1</v>
      </c>
    </row>
    <row r="103" spans="1:93" x14ac:dyDescent="0.25">
      <c r="A103" s="1">
        <v>43992</v>
      </c>
      <c r="B103">
        <v>1099</v>
      </c>
      <c r="C103">
        <v>195</v>
      </c>
      <c r="D103">
        <v>314</v>
      </c>
      <c r="E103">
        <v>0</v>
      </c>
      <c r="F103">
        <v>283</v>
      </c>
      <c r="G103">
        <v>79</v>
      </c>
      <c r="H103">
        <v>8595</v>
      </c>
      <c r="I103">
        <v>170</v>
      </c>
      <c r="J103">
        <v>32091</v>
      </c>
      <c r="K103">
        <v>1272</v>
      </c>
      <c r="L103">
        <v>8</v>
      </c>
      <c r="M103">
        <v>8</v>
      </c>
      <c r="N103">
        <v>18665</v>
      </c>
      <c r="O103">
        <v>999</v>
      </c>
      <c r="P103">
        <v>2112</v>
      </c>
      <c r="Q103">
        <v>82</v>
      </c>
      <c r="R103">
        <v>179</v>
      </c>
      <c r="S103">
        <v>1</v>
      </c>
      <c r="T103">
        <v>9985</v>
      </c>
      <c r="U103">
        <v>279</v>
      </c>
      <c r="V103">
        <v>409</v>
      </c>
      <c r="W103">
        <v>62</v>
      </c>
      <c r="X103">
        <v>159</v>
      </c>
      <c r="Y103">
        <v>1</v>
      </c>
      <c r="Z103">
        <v>50</v>
      </c>
      <c r="AA103">
        <v>2</v>
      </c>
      <c r="AB103">
        <v>677</v>
      </c>
      <c r="AC103">
        <v>33</v>
      </c>
      <c r="AD103">
        <v>5733</v>
      </c>
      <c r="AE103">
        <v>596</v>
      </c>
      <c r="AF103">
        <v>39</v>
      </c>
      <c r="AG103">
        <v>0</v>
      </c>
      <c r="AH103">
        <v>2</v>
      </c>
      <c r="AI103">
        <v>0</v>
      </c>
      <c r="AJ103">
        <v>1043</v>
      </c>
      <c r="AK103">
        <v>40</v>
      </c>
      <c r="AL103">
        <v>41</v>
      </c>
      <c r="AM103">
        <v>3</v>
      </c>
      <c r="AN103">
        <v>164</v>
      </c>
      <c r="AO103">
        <v>15</v>
      </c>
      <c r="AP103">
        <v>318</v>
      </c>
      <c r="AQ103">
        <v>18</v>
      </c>
      <c r="AR103">
        <v>993</v>
      </c>
      <c r="AS103">
        <v>18</v>
      </c>
      <c r="AT103">
        <v>2095</v>
      </c>
      <c r="AU103">
        <v>74</v>
      </c>
      <c r="AV103">
        <v>5385</v>
      </c>
      <c r="AW103">
        <v>83</v>
      </c>
      <c r="AX103">
        <v>1385</v>
      </c>
      <c r="AY103">
        <v>35</v>
      </c>
      <c r="AZ103">
        <v>421</v>
      </c>
      <c r="BA103">
        <v>7</v>
      </c>
      <c r="BB103">
        <v>403</v>
      </c>
      <c r="BC103">
        <v>87</v>
      </c>
      <c r="BD103">
        <v>4040</v>
      </c>
      <c r="BE103">
        <v>167</v>
      </c>
      <c r="BF103">
        <v>518</v>
      </c>
      <c r="BG103">
        <v>6</v>
      </c>
      <c r="BH103">
        <v>663</v>
      </c>
      <c r="BI103">
        <v>4</v>
      </c>
      <c r="BJ103">
        <v>7</v>
      </c>
      <c r="BK103">
        <v>0</v>
      </c>
      <c r="BL103">
        <v>379</v>
      </c>
      <c r="BM103">
        <v>5</v>
      </c>
      <c r="BN103">
        <v>145</v>
      </c>
      <c r="BO103">
        <v>12</v>
      </c>
      <c r="BP103">
        <v>3288</v>
      </c>
      <c r="BQ103">
        <v>37</v>
      </c>
      <c r="BR103">
        <v>0</v>
      </c>
      <c r="BS103">
        <v>2</v>
      </c>
      <c r="BT103">
        <v>6</v>
      </c>
      <c r="BU103">
        <v>0</v>
      </c>
      <c r="BV103">
        <v>16</v>
      </c>
      <c r="BW103">
        <v>0</v>
      </c>
      <c r="BX103">
        <v>9</v>
      </c>
      <c r="BY103">
        <v>1</v>
      </c>
      <c r="BZ103">
        <v>2</v>
      </c>
      <c r="CA103">
        <v>0</v>
      </c>
      <c r="CB103">
        <v>3</v>
      </c>
      <c r="CC103">
        <v>2</v>
      </c>
      <c r="CD103">
        <v>695</v>
      </c>
      <c r="CE103">
        <v>12</v>
      </c>
      <c r="CF103">
        <v>1141</v>
      </c>
      <c r="CG103">
        <v>24</v>
      </c>
      <c r="CH103">
        <v>54</v>
      </c>
      <c r="CI103">
        <v>0</v>
      </c>
      <c r="CJ103">
        <v>4</v>
      </c>
      <c r="CK103">
        <v>0</v>
      </c>
      <c r="CL103">
        <v>400</v>
      </c>
      <c r="CM103">
        <v>17</v>
      </c>
      <c r="CN103">
        <v>69</v>
      </c>
      <c r="CO103">
        <v>0</v>
      </c>
    </row>
    <row r="104" spans="1:93" x14ac:dyDescent="0.25">
      <c r="A104" s="1">
        <v>43993</v>
      </c>
      <c r="B104">
        <v>1158</v>
      </c>
      <c r="C104">
        <v>164</v>
      </c>
      <c r="D104">
        <v>427</v>
      </c>
      <c r="E104">
        <v>0</v>
      </c>
      <c r="F104">
        <v>202</v>
      </c>
      <c r="G104">
        <v>71</v>
      </c>
      <c r="H104">
        <v>8404</v>
      </c>
      <c r="I104">
        <v>217</v>
      </c>
      <c r="J104">
        <v>32913</v>
      </c>
      <c r="K104">
        <v>1274</v>
      </c>
      <c r="L104">
        <v>16</v>
      </c>
      <c r="M104">
        <v>4</v>
      </c>
      <c r="N104">
        <v>20614</v>
      </c>
      <c r="O104">
        <v>918</v>
      </c>
      <c r="P104">
        <v>2430</v>
      </c>
      <c r="Q104">
        <v>48</v>
      </c>
      <c r="R104">
        <v>87</v>
      </c>
      <c r="S104">
        <v>0</v>
      </c>
      <c r="T104">
        <v>9996</v>
      </c>
      <c r="U104">
        <v>357</v>
      </c>
      <c r="V104">
        <v>472</v>
      </c>
      <c r="W104">
        <v>63</v>
      </c>
      <c r="X104">
        <v>106</v>
      </c>
      <c r="Y104">
        <v>0</v>
      </c>
      <c r="Z104">
        <v>45</v>
      </c>
      <c r="AA104">
        <v>0</v>
      </c>
      <c r="AB104">
        <v>937</v>
      </c>
      <c r="AC104">
        <v>40</v>
      </c>
      <c r="AD104">
        <v>5690</v>
      </c>
      <c r="AE104">
        <v>708</v>
      </c>
      <c r="AF104">
        <v>15</v>
      </c>
      <c r="AG104">
        <v>0</v>
      </c>
      <c r="AH104">
        <v>9</v>
      </c>
      <c r="AI104">
        <v>0</v>
      </c>
      <c r="AJ104">
        <v>1240</v>
      </c>
      <c r="AK104">
        <v>36</v>
      </c>
      <c r="AL104">
        <v>41</v>
      </c>
      <c r="AM104">
        <v>1</v>
      </c>
      <c r="AN104">
        <v>184</v>
      </c>
      <c r="AO104">
        <v>11</v>
      </c>
      <c r="AP104">
        <v>555</v>
      </c>
      <c r="AQ104">
        <v>26</v>
      </c>
      <c r="AR104">
        <v>922</v>
      </c>
      <c r="AS104">
        <v>17</v>
      </c>
      <c r="AT104">
        <v>2011</v>
      </c>
      <c r="AU104">
        <v>81</v>
      </c>
      <c r="AV104">
        <v>5834</v>
      </c>
      <c r="AW104">
        <v>101</v>
      </c>
      <c r="AX104">
        <v>1455</v>
      </c>
      <c r="AY104">
        <v>36</v>
      </c>
      <c r="AZ104">
        <v>294</v>
      </c>
      <c r="BA104">
        <v>3</v>
      </c>
      <c r="BB104">
        <v>545</v>
      </c>
      <c r="BC104">
        <v>23</v>
      </c>
      <c r="BD104">
        <v>5087</v>
      </c>
      <c r="BE104">
        <v>165</v>
      </c>
      <c r="BF104">
        <v>740</v>
      </c>
      <c r="BG104">
        <v>10</v>
      </c>
      <c r="BH104">
        <v>409</v>
      </c>
      <c r="BI104">
        <v>17</v>
      </c>
      <c r="BJ104">
        <v>11</v>
      </c>
      <c r="BK104">
        <v>0</v>
      </c>
      <c r="BL104">
        <v>656</v>
      </c>
      <c r="BM104">
        <v>10</v>
      </c>
      <c r="BN104">
        <v>119</v>
      </c>
      <c r="BO104">
        <v>12</v>
      </c>
      <c r="BP104">
        <v>3717</v>
      </c>
      <c r="BQ104">
        <v>36</v>
      </c>
      <c r="BR104">
        <v>2</v>
      </c>
      <c r="BS104">
        <v>0</v>
      </c>
      <c r="BT104">
        <v>3</v>
      </c>
      <c r="BU104">
        <v>0</v>
      </c>
      <c r="BV104">
        <v>13</v>
      </c>
      <c r="BW104">
        <v>0</v>
      </c>
      <c r="BX104">
        <v>10</v>
      </c>
      <c r="BY104">
        <v>0</v>
      </c>
      <c r="BZ104">
        <v>2</v>
      </c>
      <c r="CA104">
        <v>0</v>
      </c>
      <c r="CB104">
        <v>10</v>
      </c>
      <c r="CC104">
        <v>1</v>
      </c>
      <c r="CD104">
        <v>637</v>
      </c>
      <c r="CE104">
        <v>25</v>
      </c>
      <c r="CF104">
        <v>1239</v>
      </c>
      <c r="CG104">
        <v>18</v>
      </c>
      <c r="CH104">
        <v>73</v>
      </c>
      <c r="CI104">
        <v>0</v>
      </c>
      <c r="CJ104">
        <v>11</v>
      </c>
      <c r="CK104">
        <v>0</v>
      </c>
      <c r="CL104">
        <v>197</v>
      </c>
      <c r="CM104">
        <v>23</v>
      </c>
      <c r="CN104">
        <v>66</v>
      </c>
      <c r="CO104">
        <v>1</v>
      </c>
    </row>
    <row r="105" spans="1:93" x14ac:dyDescent="0.25">
      <c r="A105" s="1">
        <v>43994</v>
      </c>
      <c r="B105">
        <v>1199</v>
      </c>
      <c r="C105">
        <v>76</v>
      </c>
      <c r="D105">
        <v>502</v>
      </c>
      <c r="E105">
        <v>0</v>
      </c>
      <c r="F105">
        <v>379</v>
      </c>
      <c r="G105">
        <v>53</v>
      </c>
      <c r="H105">
        <v>8779</v>
      </c>
      <c r="I105">
        <v>174</v>
      </c>
      <c r="J105">
        <v>30412</v>
      </c>
      <c r="K105">
        <v>1239</v>
      </c>
      <c r="L105">
        <v>7</v>
      </c>
      <c r="M105">
        <v>8</v>
      </c>
      <c r="N105">
        <v>22883</v>
      </c>
      <c r="O105">
        <v>896</v>
      </c>
      <c r="P105">
        <v>3147</v>
      </c>
      <c r="Q105">
        <v>79</v>
      </c>
      <c r="R105">
        <v>346</v>
      </c>
      <c r="S105">
        <v>1</v>
      </c>
      <c r="T105">
        <v>10956</v>
      </c>
      <c r="U105">
        <v>396</v>
      </c>
      <c r="V105">
        <v>405</v>
      </c>
      <c r="W105">
        <v>34</v>
      </c>
      <c r="X105">
        <v>76</v>
      </c>
      <c r="Y105">
        <v>0</v>
      </c>
      <c r="Z105">
        <v>56</v>
      </c>
      <c r="AA105">
        <v>1</v>
      </c>
      <c r="AB105">
        <v>1437</v>
      </c>
      <c r="AC105">
        <v>35</v>
      </c>
      <c r="AD105">
        <v>5363</v>
      </c>
      <c r="AE105">
        <v>587</v>
      </c>
      <c r="AF105">
        <v>19</v>
      </c>
      <c r="AG105">
        <v>0</v>
      </c>
      <c r="AH105">
        <v>9</v>
      </c>
      <c r="AI105">
        <v>0</v>
      </c>
      <c r="AJ105">
        <v>979</v>
      </c>
      <c r="AK105">
        <v>41</v>
      </c>
      <c r="AL105">
        <v>40</v>
      </c>
      <c r="AM105">
        <v>2</v>
      </c>
      <c r="AN105">
        <v>164</v>
      </c>
      <c r="AO105">
        <v>2</v>
      </c>
      <c r="AP105">
        <v>258</v>
      </c>
      <c r="AQ105">
        <v>8</v>
      </c>
      <c r="AR105">
        <v>987</v>
      </c>
      <c r="AS105">
        <v>17</v>
      </c>
      <c r="AT105">
        <v>2238</v>
      </c>
      <c r="AU105">
        <v>78</v>
      </c>
      <c r="AV105">
        <v>6397</v>
      </c>
      <c r="AW105">
        <v>107</v>
      </c>
      <c r="AX105">
        <v>1442</v>
      </c>
      <c r="AY105">
        <v>35</v>
      </c>
      <c r="AZ105">
        <v>310</v>
      </c>
      <c r="BA105">
        <v>9</v>
      </c>
      <c r="BB105">
        <v>425</v>
      </c>
      <c r="BC105">
        <v>27</v>
      </c>
      <c r="BD105">
        <v>5965</v>
      </c>
      <c r="BE105">
        <v>206</v>
      </c>
      <c r="BF105">
        <v>443</v>
      </c>
      <c r="BG105">
        <v>9</v>
      </c>
      <c r="BH105">
        <v>681</v>
      </c>
      <c r="BI105">
        <v>5</v>
      </c>
      <c r="BJ105">
        <v>7</v>
      </c>
      <c r="BK105">
        <v>0</v>
      </c>
      <c r="BL105">
        <v>697</v>
      </c>
      <c r="BM105">
        <v>5</v>
      </c>
      <c r="BN105">
        <v>95</v>
      </c>
      <c r="BO105">
        <v>7</v>
      </c>
      <c r="BP105">
        <v>3733</v>
      </c>
      <c r="BQ105">
        <v>38</v>
      </c>
      <c r="BR105">
        <v>0</v>
      </c>
      <c r="BS105">
        <v>0</v>
      </c>
      <c r="BT105">
        <v>3</v>
      </c>
      <c r="BU105">
        <v>0</v>
      </c>
      <c r="BV105">
        <v>18</v>
      </c>
      <c r="BW105">
        <v>3</v>
      </c>
      <c r="BX105">
        <v>20</v>
      </c>
      <c r="BY105">
        <v>0</v>
      </c>
      <c r="BZ105">
        <v>1</v>
      </c>
      <c r="CA105">
        <v>0</v>
      </c>
      <c r="CB105">
        <v>12</v>
      </c>
      <c r="CC105">
        <v>2</v>
      </c>
      <c r="CD105">
        <v>884</v>
      </c>
      <c r="CE105">
        <v>21</v>
      </c>
      <c r="CF105">
        <v>1373</v>
      </c>
      <c r="CG105">
        <v>30</v>
      </c>
      <c r="CH105">
        <v>62</v>
      </c>
      <c r="CI105">
        <v>1</v>
      </c>
      <c r="CJ105">
        <v>7</v>
      </c>
      <c r="CK105">
        <v>0</v>
      </c>
      <c r="CL105">
        <v>444</v>
      </c>
      <c r="CM105">
        <v>9</v>
      </c>
      <c r="CN105">
        <v>71</v>
      </c>
      <c r="CO105">
        <v>1</v>
      </c>
    </row>
    <row r="106" spans="1:93" x14ac:dyDescent="0.25">
      <c r="A106" s="1">
        <v>43995</v>
      </c>
      <c r="B106">
        <v>1017</v>
      </c>
      <c r="C106">
        <v>131</v>
      </c>
      <c r="D106">
        <v>396</v>
      </c>
      <c r="E106">
        <v>0</v>
      </c>
      <c r="F106">
        <v>163</v>
      </c>
      <c r="G106">
        <v>56</v>
      </c>
      <c r="H106">
        <v>8987</v>
      </c>
      <c r="I106">
        <v>183</v>
      </c>
      <c r="J106">
        <v>25982</v>
      </c>
      <c r="K106">
        <v>909</v>
      </c>
      <c r="L106">
        <v>12</v>
      </c>
      <c r="M106">
        <v>2</v>
      </c>
      <c r="N106">
        <v>25639</v>
      </c>
      <c r="O106">
        <v>849</v>
      </c>
      <c r="P106">
        <v>3359</v>
      </c>
      <c r="Q106">
        <v>65</v>
      </c>
      <c r="R106">
        <v>175</v>
      </c>
      <c r="S106">
        <v>0</v>
      </c>
      <c r="T106">
        <v>11458</v>
      </c>
      <c r="U106">
        <v>386</v>
      </c>
      <c r="V106">
        <v>413</v>
      </c>
      <c r="W106">
        <v>55</v>
      </c>
      <c r="X106">
        <v>65</v>
      </c>
      <c r="Y106">
        <v>0</v>
      </c>
      <c r="Z106">
        <v>48</v>
      </c>
      <c r="AA106">
        <v>0</v>
      </c>
      <c r="AB106">
        <v>1293</v>
      </c>
      <c r="AC106">
        <v>29</v>
      </c>
      <c r="AD106">
        <v>5586</v>
      </c>
      <c r="AE106">
        <v>504</v>
      </c>
      <c r="AF106">
        <v>64</v>
      </c>
      <c r="AG106">
        <v>1</v>
      </c>
      <c r="AH106">
        <v>5</v>
      </c>
      <c r="AI106">
        <v>0</v>
      </c>
      <c r="AJ106">
        <v>1111</v>
      </c>
      <c r="AK106">
        <v>48</v>
      </c>
      <c r="AL106">
        <v>50</v>
      </c>
      <c r="AM106">
        <v>2</v>
      </c>
      <c r="AN106">
        <v>210</v>
      </c>
      <c r="AO106">
        <v>9</v>
      </c>
      <c r="AP106">
        <v>348</v>
      </c>
      <c r="AQ106">
        <v>18</v>
      </c>
      <c r="AR106">
        <v>1195</v>
      </c>
      <c r="AS106">
        <v>15</v>
      </c>
      <c r="AT106">
        <v>2369</v>
      </c>
      <c r="AU106">
        <v>75</v>
      </c>
      <c r="AV106">
        <v>6472</v>
      </c>
      <c r="AW106">
        <v>88</v>
      </c>
      <c r="AX106">
        <v>1578</v>
      </c>
      <c r="AY106">
        <v>45</v>
      </c>
      <c r="AZ106">
        <v>270</v>
      </c>
      <c r="BA106">
        <v>1</v>
      </c>
      <c r="BB106">
        <v>726</v>
      </c>
      <c r="BC106">
        <v>28</v>
      </c>
      <c r="BD106">
        <v>5961</v>
      </c>
      <c r="BE106">
        <v>199</v>
      </c>
      <c r="BF106">
        <v>612</v>
      </c>
      <c r="BG106">
        <v>16</v>
      </c>
      <c r="BH106">
        <v>627</v>
      </c>
      <c r="BI106">
        <v>12</v>
      </c>
      <c r="BJ106">
        <v>5</v>
      </c>
      <c r="BK106">
        <v>0</v>
      </c>
      <c r="BL106">
        <v>625</v>
      </c>
      <c r="BM106">
        <v>3</v>
      </c>
      <c r="BN106">
        <v>89</v>
      </c>
      <c r="BO106">
        <v>10</v>
      </c>
      <c r="BP106">
        <v>3921</v>
      </c>
      <c r="BQ106">
        <v>36</v>
      </c>
      <c r="BR106">
        <v>0</v>
      </c>
      <c r="BS106">
        <v>1</v>
      </c>
      <c r="BT106">
        <v>3</v>
      </c>
      <c r="BU106">
        <v>0</v>
      </c>
      <c r="BV106">
        <v>12</v>
      </c>
      <c r="BW106">
        <v>0</v>
      </c>
      <c r="BX106">
        <v>20</v>
      </c>
      <c r="BY106">
        <v>0</v>
      </c>
      <c r="BZ106">
        <v>5</v>
      </c>
      <c r="CA106">
        <v>0</v>
      </c>
      <c r="CB106">
        <v>14</v>
      </c>
      <c r="CC106">
        <v>2</v>
      </c>
      <c r="CD106">
        <v>764</v>
      </c>
      <c r="CE106">
        <v>26</v>
      </c>
      <c r="CF106">
        <v>1391</v>
      </c>
      <c r="CG106">
        <v>20</v>
      </c>
      <c r="CH106">
        <v>52</v>
      </c>
      <c r="CI106">
        <v>0</v>
      </c>
      <c r="CJ106">
        <v>12</v>
      </c>
      <c r="CK106">
        <v>0</v>
      </c>
      <c r="CL106">
        <v>376</v>
      </c>
      <c r="CM106">
        <v>7</v>
      </c>
      <c r="CN106">
        <v>73</v>
      </c>
      <c r="CO106">
        <v>0</v>
      </c>
    </row>
    <row r="107" spans="1:93" x14ac:dyDescent="0.25">
      <c r="A107" s="1">
        <v>43996</v>
      </c>
      <c r="B107">
        <v>1052</v>
      </c>
      <c r="C107">
        <v>107</v>
      </c>
      <c r="D107">
        <v>323</v>
      </c>
      <c r="E107">
        <v>0</v>
      </c>
      <c r="F107">
        <v>346</v>
      </c>
      <c r="G107">
        <v>78</v>
      </c>
      <c r="H107">
        <v>8706</v>
      </c>
      <c r="I107">
        <v>114</v>
      </c>
      <c r="J107">
        <v>21704</v>
      </c>
      <c r="K107">
        <v>892</v>
      </c>
      <c r="L107">
        <v>45</v>
      </c>
      <c r="M107">
        <v>0</v>
      </c>
      <c r="N107">
        <v>25540</v>
      </c>
      <c r="O107">
        <v>767</v>
      </c>
      <c r="P107">
        <v>3809</v>
      </c>
      <c r="Q107">
        <v>69</v>
      </c>
      <c r="R107">
        <v>132</v>
      </c>
      <c r="S107">
        <v>0</v>
      </c>
      <c r="T107">
        <v>11929</v>
      </c>
      <c r="U107">
        <v>311</v>
      </c>
      <c r="V107">
        <v>467</v>
      </c>
      <c r="W107">
        <v>58</v>
      </c>
      <c r="X107">
        <v>25</v>
      </c>
      <c r="Y107">
        <v>1</v>
      </c>
      <c r="Z107">
        <v>33</v>
      </c>
      <c r="AA107">
        <v>0</v>
      </c>
      <c r="AB107">
        <v>1329</v>
      </c>
      <c r="AC107">
        <v>33</v>
      </c>
      <c r="AD107">
        <v>3051</v>
      </c>
      <c r="AE107">
        <v>424</v>
      </c>
      <c r="AF107">
        <v>40</v>
      </c>
      <c r="AG107">
        <v>3</v>
      </c>
      <c r="AH107">
        <v>12</v>
      </c>
      <c r="AI107">
        <v>0</v>
      </c>
      <c r="AJ107">
        <v>1014</v>
      </c>
      <c r="AK107">
        <v>43</v>
      </c>
      <c r="AL107">
        <v>47</v>
      </c>
      <c r="AM107">
        <v>1</v>
      </c>
      <c r="AN107">
        <v>179</v>
      </c>
      <c r="AO107">
        <v>4</v>
      </c>
      <c r="AP107">
        <v>247</v>
      </c>
      <c r="AQ107">
        <v>6</v>
      </c>
      <c r="AR107">
        <v>1459</v>
      </c>
      <c r="AS107">
        <v>14</v>
      </c>
      <c r="AT107">
        <v>2410</v>
      </c>
      <c r="AU107">
        <v>71</v>
      </c>
      <c r="AV107">
        <v>6825</v>
      </c>
      <c r="AW107">
        <v>81</v>
      </c>
      <c r="AX107">
        <v>1676</v>
      </c>
      <c r="AY107">
        <v>62</v>
      </c>
      <c r="AZ107">
        <v>283</v>
      </c>
      <c r="BA107">
        <v>7</v>
      </c>
      <c r="BB107">
        <v>526</v>
      </c>
      <c r="BC107">
        <v>24</v>
      </c>
      <c r="BD107">
        <v>4383</v>
      </c>
      <c r="BE107">
        <v>190</v>
      </c>
      <c r="BF107">
        <v>605</v>
      </c>
      <c r="BG107">
        <v>22</v>
      </c>
      <c r="BH107">
        <v>501</v>
      </c>
      <c r="BI107">
        <v>8</v>
      </c>
      <c r="BJ107">
        <v>3</v>
      </c>
      <c r="BK107">
        <v>0</v>
      </c>
      <c r="BL107">
        <v>848</v>
      </c>
      <c r="BM107">
        <v>8</v>
      </c>
      <c r="BN107">
        <v>49</v>
      </c>
      <c r="BO107">
        <v>5</v>
      </c>
      <c r="BP107">
        <v>3366</v>
      </c>
      <c r="BQ107">
        <v>39</v>
      </c>
      <c r="BR107">
        <v>2</v>
      </c>
      <c r="BS107">
        <v>0</v>
      </c>
      <c r="BT107">
        <v>8</v>
      </c>
      <c r="BU107">
        <v>0</v>
      </c>
      <c r="BV107">
        <v>0</v>
      </c>
      <c r="BW107">
        <v>0</v>
      </c>
      <c r="BX107">
        <v>4</v>
      </c>
      <c r="BY107">
        <v>0</v>
      </c>
      <c r="BZ107">
        <v>0</v>
      </c>
      <c r="CA107">
        <v>0</v>
      </c>
      <c r="CB107">
        <v>11</v>
      </c>
      <c r="CC107">
        <v>4</v>
      </c>
      <c r="CD107">
        <v>913</v>
      </c>
      <c r="CE107">
        <v>26</v>
      </c>
      <c r="CF107">
        <v>1531</v>
      </c>
      <c r="CG107">
        <v>30</v>
      </c>
      <c r="CH107">
        <v>53</v>
      </c>
      <c r="CI107">
        <v>0</v>
      </c>
      <c r="CJ107">
        <v>60</v>
      </c>
      <c r="CK107">
        <v>0</v>
      </c>
      <c r="CL107">
        <v>440</v>
      </c>
      <c r="CM107">
        <v>15</v>
      </c>
      <c r="CN107">
        <v>76</v>
      </c>
      <c r="CO107">
        <v>1</v>
      </c>
    </row>
    <row r="108" spans="1:93" x14ac:dyDescent="0.25">
      <c r="A108" s="1">
        <v>43997</v>
      </c>
      <c r="B108">
        <v>890</v>
      </c>
      <c r="C108">
        <v>27</v>
      </c>
      <c r="D108">
        <v>181</v>
      </c>
      <c r="E108">
        <v>0</v>
      </c>
      <c r="F108">
        <v>338</v>
      </c>
      <c r="G108">
        <v>44</v>
      </c>
      <c r="H108">
        <v>8835</v>
      </c>
      <c r="I108">
        <v>119</v>
      </c>
      <c r="J108">
        <v>17110</v>
      </c>
      <c r="K108">
        <v>612</v>
      </c>
      <c r="L108">
        <v>8</v>
      </c>
      <c r="M108">
        <v>1</v>
      </c>
      <c r="N108">
        <v>19543</v>
      </c>
      <c r="O108">
        <v>296</v>
      </c>
      <c r="P108">
        <v>4302</v>
      </c>
      <c r="Q108">
        <v>57</v>
      </c>
      <c r="R108">
        <v>113</v>
      </c>
      <c r="S108">
        <v>2</v>
      </c>
      <c r="T108">
        <v>11502</v>
      </c>
      <c r="U108">
        <v>325</v>
      </c>
      <c r="V108">
        <v>377</v>
      </c>
      <c r="W108">
        <v>39</v>
      </c>
      <c r="X108">
        <v>74</v>
      </c>
      <c r="Y108">
        <v>1</v>
      </c>
      <c r="Z108">
        <v>37</v>
      </c>
      <c r="AA108">
        <v>0</v>
      </c>
      <c r="AB108">
        <v>1032</v>
      </c>
      <c r="AC108">
        <v>27</v>
      </c>
      <c r="AD108">
        <v>2567</v>
      </c>
      <c r="AE108">
        <v>269</v>
      </c>
      <c r="AF108">
        <v>54</v>
      </c>
      <c r="AG108">
        <v>0</v>
      </c>
      <c r="AH108">
        <v>18</v>
      </c>
      <c r="AI108">
        <v>0</v>
      </c>
      <c r="AJ108">
        <v>857</v>
      </c>
      <c r="AK108">
        <v>43</v>
      </c>
      <c r="AL108">
        <v>73</v>
      </c>
      <c r="AM108">
        <v>0</v>
      </c>
      <c r="AN108">
        <v>143</v>
      </c>
      <c r="AO108">
        <v>2</v>
      </c>
      <c r="AP108">
        <v>192</v>
      </c>
      <c r="AQ108">
        <v>4</v>
      </c>
      <c r="AR108">
        <v>1562</v>
      </c>
      <c r="AS108">
        <v>15</v>
      </c>
      <c r="AT108">
        <v>2472</v>
      </c>
      <c r="AU108">
        <v>107</v>
      </c>
      <c r="AV108">
        <v>5248</v>
      </c>
      <c r="AW108">
        <v>97</v>
      </c>
      <c r="AX108">
        <v>1618</v>
      </c>
      <c r="AY108">
        <v>91</v>
      </c>
      <c r="AZ108">
        <v>227</v>
      </c>
      <c r="BA108">
        <v>5</v>
      </c>
      <c r="BB108">
        <v>407</v>
      </c>
      <c r="BC108">
        <v>9</v>
      </c>
      <c r="BD108">
        <v>4604</v>
      </c>
      <c r="BE108">
        <v>190</v>
      </c>
      <c r="BF108">
        <v>538</v>
      </c>
      <c r="BG108">
        <v>14</v>
      </c>
      <c r="BH108">
        <v>403</v>
      </c>
      <c r="BI108">
        <v>13</v>
      </c>
      <c r="BJ108">
        <v>0</v>
      </c>
      <c r="BK108">
        <v>0</v>
      </c>
      <c r="BL108">
        <v>627</v>
      </c>
      <c r="BM108">
        <v>8</v>
      </c>
      <c r="BN108">
        <v>22</v>
      </c>
      <c r="BO108">
        <v>3</v>
      </c>
      <c r="BP108">
        <v>4233</v>
      </c>
      <c r="BQ108">
        <v>40</v>
      </c>
      <c r="BR108">
        <v>1</v>
      </c>
      <c r="BS108">
        <v>0</v>
      </c>
      <c r="BT108">
        <v>7</v>
      </c>
      <c r="BU108">
        <v>0</v>
      </c>
      <c r="BV108">
        <v>0</v>
      </c>
      <c r="BW108">
        <v>0</v>
      </c>
      <c r="BX108">
        <v>9</v>
      </c>
      <c r="BY108">
        <v>0</v>
      </c>
      <c r="BZ108">
        <v>3</v>
      </c>
      <c r="CA108">
        <v>0</v>
      </c>
      <c r="CB108">
        <v>12</v>
      </c>
      <c r="CC108">
        <v>4</v>
      </c>
      <c r="CD108">
        <v>617</v>
      </c>
      <c r="CE108">
        <v>26</v>
      </c>
      <c r="CF108">
        <v>1282</v>
      </c>
      <c r="CG108">
        <v>18</v>
      </c>
      <c r="CH108">
        <v>33</v>
      </c>
      <c r="CI108">
        <v>0</v>
      </c>
      <c r="CJ108">
        <v>47</v>
      </c>
      <c r="CK108">
        <v>0</v>
      </c>
      <c r="CL108">
        <v>375</v>
      </c>
      <c r="CM108">
        <v>10</v>
      </c>
      <c r="CN108">
        <v>59</v>
      </c>
      <c r="CO108">
        <v>1</v>
      </c>
    </row>
    <row r="109" spans="1:93" x14ac:dyDescent="0.25">
      <c r="A109" s="1">
        <v>43998</v>
      </c>
      <c r="B109">
        <v>822</v>
      </c>
      <c r="C109">
        <v>29</v>
      </c>
      <c r="D109">
        <v>219</v>
      </c>
      <c r="E109">
        <v>0</v>
      </c>
      <c r="F109">
        <v>301</v>
      </c>
      <c r="G109">
        <v>26</v>
      </c>
      <c r="H109">
        <v>8246</v>
      </c>
      <c r="I109">
        <v>143</v>
      </c>
      <c r="J109">
        <v>20647</v>
      </c>
      <c r="K109">
        <v>627</v>
      </c>
      <c r="L109">
        <v>18</v>
      </c>
      <c r="M109">
        <v>0</v>
      </c>
      <c r="N109">
        <v>19957</v>
      </c>
      <c r="O109">
        <v>395</v>
      </c>
      <c r="P109">
        <v>3495</v>
      </c>
      <c r="Q109">
        <v>88</v>
      </c>
      <c r="R109">
        <v>217</v>
      </c>
      <c r="S109">
        <v>0</v>
      </c>
      <c r="T109">
        <v>10667</v>
      </c>
      <c r="U109">
        <v>380</v>
      </c>
      <c r="V109">
        <v>360</v>
      </c>
      <c r="W109">
        <v>29</v>
      </c>
      <c r="X109">
        <v>84</v>
      </c>
      <c r="Y109">
        <v>1</v>
      </c>
      <c r="Z109">
        <v>34</v>
      </c>
      <c r="AA109">
        <v>1</v>
      </c>
      <c r="AB109">
        <v>418</v>
      </c>
      <c r="AC109">
        <v>30</v>
      </c>
      <c r="AD109">
        <v>6524</v>
      </c>
      <c r="AE109">
        <v>439</v>
      </c>
      <c r="AF109">
        <v>24</v>
      </c>
      <c r="AG109">
        <v>1</v>
      </c>
      <c r="AH109">
        <v>15</v>
      </c>
      <c r="AI109">
        <v>0</v>
      </c>
      <c r="AJ109">
        <v>1017</v>
      </c>
      <c r="AK109">
        <v>64</v>
      </c>
      <c r="AL109">
        <v>85</v>
      </c>
      <c r="AM109">
        <v>2</v>
      </c>
      <c r="AN109">
        <v>165</v>
      </c>
      <c r="AO109">
        <v>6</v>
      </c>
      <c r="AP109">
        <v>378</v>
      </c>
      <c r="AQ109">
        <v>9</v>
      </c>
      <c r="AR109">
        <v>1592</v>
      </c>
      <c r="AS109">
        <v>18</v>
      </c>
      <c r="AT109">
        <v>2449</v>
      </c>
      <c r="AU109">
        <v>113</v>
      </c>
      <c r="AV109">
        <v>4443</v>
      </c>
      <c r="AW109">
        <v>110</v>
      </c>
      <c r="AX109">
        <v>1691</v>
      </c>
      <c r="AY109">
        <v>97</v>
      </c>
      <c r="AZ109">
        <v>346</v>
      </c>
      <c r="BA109">
        <v>3</v>
      </c>
      <c r="BB109">
        <v>152</v>
      </c>
      <c r="BC109">
        <v>29</v>
      </c>
      <c r="BD109">
        <v>3256</v>
      </c>
      <c r="BE109">
        <v>172</v>
      </c>
      <c r="BF109">
        <v>490</v>
      </c>
      <c r="BG109">
        <v>10</v>
      </c>
      <c r="BH109">
        <v>573</v>
      </c>
      <c r="BI109">
        <v>4</v>
      </c>
      <c r="BJ109">
        <v>1</v>
      </c>
      <c r="BK109">
        <v>0</v>
      </c>
      <c r="BL109">
        <v>736</v>
      </c>
      <c r="BM109">
        <v>11</v>
      </c>
      <c r="BN109">
        <v>147</v>
      </c>
      <c r="BO109">
        <v>8</v>
      </c>
      <c r="BP109">
        <v>4507</v>
      </c>
      <c r="BQ109">
        <v>39</v>
      </c>
      <c r="BR109">
        <v>2</v>
      </c>
      <c r="BS109">
        <v>0</v>
      </c>
      <c r="BT109">
        <v>2</v>
      </c>
      <c r="BU109">
        <v>0</v>
      </c>
      <c r="BV109">
        <v>25</v>
      </c>
      <c r="BW109">
        <v>0</v>
      </c>
      <c r="BX109">
        <v>13</v>
      </c>
      <c r="BY109">
        <v>1</v>
      </c>
      <c r="BZ109">
        <v>2</v>
      </c>
      <c r="CA109">
        <v>0</v>
      </c>
      <c r="CB109">
        <v>1</v>
      </c>
      <c r="CC109">
        <v>2</v>
      </c>
      <c r="CD109">
        <v>614</v>
      </c>
      <c r="CE109">
        <v>21</v>
      </c>
      <c r="CF109">
        <v>1208</v>
      </c>
      <c r="CG109">
        <v>21</v>
      </c>
      <c r="CH109">
        <v>40</v>
      </c>
      <c r="CI109">
        <v>1</v>
      </c>
      <c r="CJ109">
        <v>43</v>
      </c>
      <c r="CK109">
        <v>0</v>
      </c>
      <c r="CL109">
        <v>396</v>
      </c>
      <c r="CM109">
        <v>9</v>
      </c>
      <c r="CN109">
        <v>57</v>
      </c>
      <c r="CO109">
        <v>1</v>
      </c>
    </row>
    <row r="110" spans="1:93" x14ac:dyDescent="0.25">
      <c r="A110" s="1">
        <v>43999</v>
      </c>
      <c r="B110">
        <v>1043</v>
      </c>
      <c r="C110">
        <v>120</v>
      </c>
      <c r="D110">
        <v>355</v>
      </c>
      <c r="E110">
        <v>0</v>
      </c>
      <c r="F110">
        <v>210</v>
      </c>
      <c r="G110">
        <v>34</v>
      </c>
      <c r="H110">
        <v>8248</v>
      </c>
      <c r="I110">
        <v>193</v>
      </c>
      <c r="J110">
        <v>34918</v>
      </c>
      <c r="K110">
        <v>1282</v>
      </c>
      <c r="L110">
        <v>13</v>
      </c>
      <c r="M110">
        <v>3</v>
      </c>
      <c r="N110">
        <v>23705</v>
      </c>
      <c r="O110">
        <v>836</v>
      </c>
      <c r="P110">
        <v>2801</v>
      </c>
      <c r="Q110">
        <v>57</v>
      </c>
      <c r="R110">
        <v>299</v>
      </c>
      <c r="S110">
        <v>1</v>
      </c>
      <c r="T110">
        <v>10974</v>
      </c>
      <c r="U110">
        <v>2003</v>
      </c>
      <c r="V110">
        <v>320</v>
      </c>
      <c r="W110">
        <v>38</v>
      </c>
      <c r="X110">
        <v>88</v>
      </c>
      <c r="Y110">
        <v>1</v>
      </c>
      <c r="Z110">
        <v>43</v>
      </c>
      <c r="AA110">
        <v>1</v>
      </c>
      <c r="AB110">
        <v>685</v>
      </c>
      <c r="AC110">
        <v>28</v>
      </c>
      <c r="AD110">
        <v>6374</v>
      </c>
      <c r="AE110">
        <v>730</v>
      </c>
      <c r="AF110">
        <v>33</v>
      </c>
      <c r="AG110">
        <v>0</v>
      </c>
      <c r="AH110">
        <v>12</v>
      </c>
      <c r="AI110">
        <v>0</v>
      </c>
      <c r="AJ110">
        <v>1106</v>
      </c>
      <c r="AK110">
        <v>33</v>
      </c>
      <c r="AL110">
        <v>41</v>
      </c>
      <c r="AM110">
        <v>4</v>
      </c>
      <c r="AN110">
        <v>139</v>
      </c>
      <c r="AO110">
        <v>5</v>
      </c>
      <c r="AP110">
        <v>345</v>
      </c>
      <c r="AQ110">
        <v>30</v>
      </c>
      <c r="AR110">
        <v>1467</v>
      </c>
      <c r="AS110">
        <v>17</v>
      </c>
      <c r="AT110">
        <v>2563</v>
      </c>
      <c r="AU110">
        <v>115</v>
      </c>
      <c r="AV110">
        <v>5839</v>
      </c>
      <c r="AW110">
        <v>136</v>
      </c>
      <c r="AX110">
        <v>1567</v>
      </c>
      <c r="AY110">
        <v>94</v>
      </c>
      <c r="AZ110">
        <v>300</v>
      </c>
      <c r="BA110">
        <v>2</v>
      </c>
      <c r="BB110">
        <v>344</v>
      </c>
      <c r="BC110">
        <v>111</v>
      </c>
      <c r="BD110">
        <v>4164</v>
      </c>
      <c r="BE110">
        <v>196</v>
      </c>
      <c r="BF110">
        <v>361</v>
      </c>
      <c r="BG110">
        <v>5</v>
      </c>
      <c r="BH110">
        <v>490</v>
      </c>
      <c r="BI110">
        <v>31</v>
      </c>
      <c r="BJ110">
        <v>1</v>
      </c>
      <c r="BK110">
        <v>0</v>
      </c>
      <c r="BL110">
        <v>540</v>
      </c>
      <c r="BM110">
        <v>9</v>
      </c>
      <c r="BN110">
        <v>99</v>
      </c>
      <c r="BO110">
        <v>7</v>
      </c>
      <c r="BP110">
        <v>4267</v>
      </c>
      <c r="BQ110">
        <v>41</v>
      </c>
      <c r="BR110">
        <v>1</v>
      </c>
      <c r="BS110">
        <v>0</v>
      </c>
      <c r="BT110">
        <v>3</v>
      </c>
      <c r="BU110">
        <v>0</v>
      </c>
      <c r="BV110">
        <v>0</v>
      </c>
      <c r="BW110">
        <v>0</v>
      </c>
      <c r="BX110">
        <v>14</v>
      </c>
      <c r="BY110">
        <v>1</v>
      </c>
      <c r="BZ110">
        <v>0</v>
      </c>
      <c r="CA110">
        <v>0</v>
      </c>
      <c r="CB110">
        <v>1</v>
      </c>
      <c r="CC110">
        <v>2</v>
      </c>
      <c r="CD110">
        <v>810</v>
      </c>
      <c r="CE110">
        <v>27</v>
      </c>
      <c r="CF110">
        <v>1374</v>
      </c>
      <c r="CG110">
        <v>24</v>
      </c>
      <c r="CH110">
        <v>47</v>
      </c>
      <c r="CI110">
        <v>1</v>
      </c>
      <c r="CJ110">
        <v>44</v>
      </c>
      <c r="CK110">
        <v>0</v>
      </c>
      <c r="CL110">
        <v>407</v>
      </c>
      <c r="CM110">
        <v>16</v>
      </c>
      <c r="CN110">
        <v>59</v>
      </c>
      <c r="CO110">
        <v>1</v>
      </c>
    </row>
    <row r="111" spans="1:93" x14ac:dyDescent="0.25">
      <c r="A111" s="1">
        <v>44000</v>
      </c>
      <c r="B111">
        <v>1102</v>
      </c>
      <c r="C111">
        <v>110</v>
      </c>
      <c r="D111">
        <v>585</v>
      </c>
      <c r="E111">
        <v>0</v>
      </c>
      <c r="F111">
        <v>328</v>
      </c>
      <c r="G111">
        <v>43</v>
      </c>
      <c r="H111">
        <v>7843</v>
      </c>
      <c r="I111">
        <v>194</v>
      </c>
      <c r="J111">
        <v>32188</v>
      </c>
      <c r="K111">
        <v>1269</v>
      </c>
      <c r="L111">
        <v>7</v>
      </c>
      <c r="M111">
        <v>1</v>
      </c>
      <c r="N111">
        <v>25559</v>
      </c>
      <c r="O111">
        <v>754</v>
      </c>
      <c r="P111">
        <v>4078</v>
      </c>
      <c r="Q111">
        <v>49</v>
      </c>
      <c r="R111">
        <v>257</v>
      </c>
      <c r="S111">
        <v>0</v>
      </c>
      <c r="T111">
        <v>12881</v>
      </c>
      <c r="U111">
        <v>334</v>
      </c>
      <c r="V111">
        <v>386</v>
      </c>
      <c r="W111">
        <v>41</v>
      </c>
      <c r="X111">
        <v>0</v>
      </c>
      <c r="Y111">
        <v>0</v>
      </c>
      <c r="Z111">
        <v>59</v>
      </c>
      <c r="AA111">
        <v>1</v>
      </c>
      <c r="AB111">
        <v>1209</v>
      </c>
      <c r="AC111">
        <v>32</v>
      </c>
      <c r="AD111">
        <v>6094</v>
      </c>
      <c r="AE111">
        <v>770</v>
      </c>
      <c r="AF111">
        <v>44</v>
      </c>
      <c r="AG111">
        <v>0</v>
      </c>
      <c r="AH111">
        <v>23</v>
      </c>
      <c r="AI111">
        <v>0</v>
      </c>
      <c r="AJ111">
        <v>1031</v>
      </c>
      <c r="AK111">
        <v>45</v>
      </c>
      <c r="AL111">
        <v>40</v>
      </c>
      <c r="AM111">
        <v>4</v>
      </c>
      <c r="AN111">
        <v>117</v>
      </c>
      <c r="AO111">
        <v>4</v>
      </c>
      <c r="AP111">
        <v>580</v>
      </c>
      <c r="AQ111">
        <v>26</v>
      </c>
      <c r="AR111">
        <v>1429</v>
      </c>
      <c r="AS111">
        <v>19</v>
      </c>
      <c r="AT111">
        <v>2612</v>
      </c>
      <c r="AU111">
        <v>120</v>
      </c>
      <c r="AV111">
        <v>5358</v>
      </c>
      <c r="AW111">
        <v>118</v>
      </c>
      <c r="AX111">
        <v>1363</v>
      </c>
      <c r="AY111">
        <v>84</v>
      </c>
      <c r="AZ111">
        <v>336</v>
      </c>
      <c r="BA111">
        <v>1</v>
      </c>
      <c r="BB111">
        <v>458</v>
      </c>
      <c r="BC111">
        <v>28</v>
      </c>
      <c r="BD111">
        <v>3752</v>
      </c>
      <c r="BE111">
        <v>201</v>
      </c>
      <c r="BF111">
        <v>457</v>
      </c>
      <c r="BG111">
        <v>5</v>
      </c>
      <c r="BH111">
        <v>587</v>
      </c>
      <c r="BI111">
        <v>14</v>
      </c>
      <c r="BJ111">
        <v>2</v>
      </c>
      <c r="BK111">
        <v>0</v>
      </c>
      <c r="BL111">
        <v>635</v>
      </c>
      <c r="BM111">
        <v>13</v>
      </c>
      <c r="BN111">
        <v>123</v>
      </c>
      <c r="BO111">
        <v>7</v>
      </c>
      <c r="BP111">
        <v>4919</v>
      </c>
      <c r="BQ111">
        <v>39</v>
      </c>
      <c r="BR111">
        <v>3</v>
      </c>
      <c r="BS111">
        <v>0</v>
      </c>
      <c r="BT111">
        <v>10</v>
      </c>
      <c r="BU111">
        <v>0</v>
      </c>
      <c r="BV111">
        <v>29</v>
      </c>
      <c r="BW111">
        <v>1</v>
      </c>
      <c r="BX111">
        <v>55</v>
      </c>
      <c r="BY111">
        <v>2</v>
      </c>
      <c r="BZ111">
        <v>0</v>
      </c>
      <c r="CA111">
        <v>0</v>
      </c>
      <c r="CB111">
        <v>1</v>
      </c>
      <c r="CC111">
        <v>1</v>
      </c>
      <c r="CD111">
        <v>802</v>
      </c>
      <c r="CE111">
        <v>20</v>
      </c>
      <c r="CF111">
        <v>1393</v>
      </c>
      <c r="CG111">
        <v>35</v>
      </c>
      <c r="CH111">
        <v>51</v>
      </c>
      <c r="CI111">
        <v>2</v>
      </c>
      <c r="CJ111">
        <v>36</v>
      </c>
      <c r="CK111">
        <v>0</v>
      </c>
      <c r="CL111">
        <v>506</v>
      </c>
      <c r="CM111">
        <v>14</v>
      </c>
      <c r="CN111">
        <v>96</v>
      </c>
      <c r="CO111">
        <v>1</v>
      </c>
    </row>
    <row r="112" spans="1:93" x14ac:dyDescent="0.25">
      <c r="A112" s="1">
        <v>44001</v>
      </c>
      <c r="B112">
        <v>1013</v>
      </c>
      <c r="C112">
        <v>67</v>
      </c>
      <c r="D112">
        <v>307</v>
      </c>
      <c r="E112">
        <v>1179</v>
      </c>
      <c r="F112">
        <v>331</v>
      </c>
      <c r="G112">
        <v>66</v>
      </c>
      <c r="H112">
        <v>7790</v>
      </c>
      <c r="I112">
        <v>312</v>
      </c>
      <c r="J112">
        <v>22765</v>
      </c>
      <c r="K112">
        <v>1238</v>
      </c>
      <c r="L112">
        <v>14</v>
      </c>
      <c r="M112">
        <v>4</v>
      </c>
      <c r="N112">
        <v>27762</v>
      </c>
      <c r="O112">
        <v>717</v>
      </c>
      <c r="P112">
        <v>3478</v>
      </c>
      <c r="Q112">
        <v>63</v>
      </c>
      <c r="R112">
        <v>142</v>
      </c>
      <c r="S112">
        <v>0</v>
      </c>
      <c r="T112">
        <v>13586</v>
      </c>
      <c r="U112">
        <v>336</v>
      </c>
      <c r="V112">
        <v>367</v>
      </c>
      <c r="W112">
        <v>46</v>
      </c>
      <c r="X112">
        <v>334</v>
      </c>
      <c r="Y112">
        <v>1</v>
      </c>
      <c r="Z112">
        <v>49</v>
      </c>
      <c r="AA112">
        <v>0</v>
      </c>
      <c r="AB112">
        <v>1457</v>
      </c>
      <c r="AC112">
        <v>29</v>
      </c>
      <c r="AD112">
        <v>6022</v>
      </c>
      <c r="AE112">
        <v>667</v>
      </c>
      <c r="AF112">
        <v>50</v>
      </c>
      <c r="AG112">
        <v>2</v>
      </c>
      <c r="AH112">
        <v>21</v>
      </c>
      <c r="AI112">
        <v>0</v>
      </c>
      <c r="AJ112">
        <v>1331</v>
      </c>
      <c r="AK112">
        <v>63</v>
      </c>
      <c r="AL112">
        <v>72</v>
      </c>
      <c r="AM112">
        <v>0</v>
      </c>
      <c r="AN112">
        <v>115</v>
      </c>
      <c r="AO112">
        <v>4</v>
      </c>
      <c r="AP112">
        <v>770</v>
      </c>
      <c r="AQ112">
        <v>16</v>
      </c>
      <c r="AR112">
        <v>1304</v>
      </c>
      <c r="AS112">
        <v>21</v>
      </c>
      <c r="AT112">
        <v>2596</v>
      </c>
      <c r="AU112">
        <v>87</v>
      </c>
      <c r="AV112">
        <v>4944</v>
      </c>
      <c r="AW112">
        <v>136</v>
      </c>
      <c r="AX112">
        <v>1218</v>
      </c>
      <c r="AY112">
        <v>88</v>
      </c>
      <c r="AZ112">
        <v>417</v>
      </c>
      <c r="BA112">
        <v>1</v>
      </c>
      <c r="BB112">
        <v>467</v>
      </c>
      <c r="BC112">
        <v>28</v>
      </c>
      <c r="BD112">
        <v>3480</v>
      </c>
      <c r="BE112">
        <v>204</v>
      </c>
      <c r="BF112">
        <v>561</v>
      </c>
      <c r="BG112">
        <v>8</v>
      </c>
      <c r="BH112">
        <v>745</v>
      </c>
      <c r="BI112">
        <v>6</v>
      </c>
      <c r="BJ112">
        <v>0</v>
      </c>
      <c r="BK112">
        <v>0</v>
      </c>
      <c r="BL112">
        <v>754</v>
      </c>
      <c r="BM112">
        <v>5</v>
      </c>
      <c r="BN112">
        <v>108</v>
      </c>
      <c r="BO112">
        <v>5</v>
      </c>
      <c r="BP112">
        <v>4757</v>
      </c>
      <c r="BQ112">
        <v>48</v>
      </c>
      <c r="BR112">
        <v>11</v>
      </c>
      <c r="BS112">
        <v>0</v>
      </c>
      <c r="BT112">
        <v>6</v>
      </c>
      <c r="BU112">
        <v>0</v>
      </c>
      <c r="BV112">
        <v>32</v>
      </c>
      <c r="BW112">
        <v>1</v>
      </c>
      <c r="BX112">
        <v>24</v>
      </c>
      <c r="BY112">
        <v>1</v>
      </c>
      <c r="BZ112">
        <v>0</v>
      </c>
      <c r="CA112">
        <v>1</v>
      </c>
      <c r="CB112">
        <v>2</v>
      </c>
      <c r="CC112">
        <v>0</v>
      </c>
      <c r="CD112">
        <v>814</v>
      </c>
      <c r="CE112">
        <v>18</v>
      </c>
      <c r="CF112">
        <v>0</v>
      </c>
      <c r="CG112">
        <v>16</v>
      </c>
      <c r="CH112">
        <v>68</v>
      </c>
      <c r="CI112">
        <v>1</v>
      </c>
      <c r="CJ112">
        <v>36</v>
      </c>
      <c r="CK112">
        <v>0</v>
      </c>
      <c r="CL112">
        <v>314</v>
      </c>
      <c r="CM112">
        <v>30</v>
      </c>
      <c r="CN112">
        <v>94</v>
      </c>
      <c r="CO112">
        <v>1</v>
      </c>
    </row>
    <row r="113" spans="1:93" x14ac:dyDescent="0.25">
      <c r="A113" s="1">
        <v>44002</v>
      </c>
      <c r="B113">
        <v>1027</v>
      </c>
      <c r="C113">
        <v>84</v>
      </c>
      <c r="D113">
        <v>363</v>
      </c>
      <c r="E113">
        <v>7</v>
      </c>
      <c r="F113">
        <v>0</v>
      </c>
      <c r="G113">
        <v>47</v>
      </c>
      <c r="H113">
        <v>7972</v>
      </c>
      <c r="I113">
        <v>182</v>
      </c>
      <c r="J113">
        <v>54771</v>
      </c>
      <c r="K113">
        <v>1206</v>
      </c>
      <c r="L113">
        <v>13</v>
      </c>
      <c r="M113">
        <v>0</v>
      </c>
      <c r="N113">
        <v>29909</v>
      </c>
      <c r="O113">
        <v>678</v>
      </c>
      <c r="P113">
        <v>3825</v>
      </c>
      <c r="Q113">
        <v>94</v>
      </c>
      <c r="R113">
        <v>303</v>
      </c>
      <c r="S113">
        <v>1</v>
      </c>
      <c r="T113">
        <v>14516</v>
      </c>
      <c r="U113">
        <v>375</v>
      </c>
      <c r="V113">
        <v>409</v>
      </c>
      <c r="W113">
        <v>46</v>
      </c>
      <c r="X113">
        <v>107</v>
      </c>
      <c r="Y113">
        <v>2</v>
      </c>
      <c r="Z113">
        <v>67</v>
      </c>
      <c r="AA113">
        <v>0</v>
      </c>
      <c r="AB113">
        <v>1494</v>
      </c>
      <c r="AC113">
        <v>30</v>
      </c>
      <c r="AD113">
        <v>6073</v>
      </c>
      <c r="AE113">
        <v>647</v>
      </c>
      <c r="AF113">
        <v>47</v>
      </c>
      <c r="AG113">
        <v>0</v>
      </c>
      <c r="AH113">
        <v>18</v>
      </c>
      <c r="AI113">
        <v>0</v>
      </c>
      <c r="AJ113">
        <v>1041</v>
      </c>
      <c r="AK113">
        <v>34</v>
      </c>
      <c r="AL113">
        <v>59</v>
      </c>
      <c r="AM113">
        <v>17</v>
      </c>
      <c r="AN113">
        <v>107</v>
      </c>
      <c r="AO113">
        <v>3</v>
      </c>
      <c r="AP113">
        <v>601</v>
      </c>
      <c r="AQ113">
        <v>10</v>
      </c>
      <c r="AR113">
        <v>1214</v>
      </c>
      <c r="AS113">
        <v>23</v>
      </c>
      <c r="AT113">
        <v>2615</v>
      </c>
      <c r="AU113">
        <v>120</v>
      </c>
      <c r="AV113">
        <v>6604</v>
      </c>
      <c r="AW113">
        <v>153</v>
      </c>
      <c r="AX113">
        <v>1774</v>
      </c>
      <c r="AY113">
        <v>79</v>
      </c>
      <c r="AZ113">
        <v>375</v>
      </c>
      <c r="BA113">
        <v>3</v>
      </c>
      <c r="BB113">
        <v>811</v>
      </c>
      <c r="BC113">
        <v>14</v>
      </c>
      <c r="BD113">
        <v>3537</v>
      </c>
      <c r="BE113">
        <v>199</v>
      </c>
      <c r="BF113">
        <v>660</v>
      </c>
      <c r="BG113">
        <v>14</v>
      </c>
      <c r="BH113">
        <v>667</v>
      </c>
      <c r="BI113">
        <v>12</v>
      </c>
      <c r="BJ113">
        <v>2</v>
      </c>
      <c r="BK113">
        <v>0</v>
      </c>
      <c r="BL113">
        <v>923</v>
      </c>
      <c r="BM113">
        <v>10</v>
      </c>
      <c r="BN113">
        <v>121</v>
      </c>
      <c r="BO113">
        <v>4</v>
      </c>
      <c r="BP113">
        <v>4301</v>
      </c>
      <c r="BQ113">
        <v>45</v>
      </c>
      <c r="BR113">
        <v>11</v>
      </c>
      <c r="BS113">
        <v>0</v>
      </c>
      <c r="BT113">
        <v>8</v>
      </c>
      <c r="BU113">
        <v>0</v>
      </c>
      <c r="BV113">
        <v>0</v>
      </c>
      <c r="BW113">
        <v>0</v>
      </c>
      <c r="BX113">
        <v>10</v>
      </c>
      <c r="BY113">
        <v>1</v>
      </c>
      <c r="BZ113">
        <v>0</v>
      </c>
      <c r="CA113">
        <v>0</v>
      </c>
      <c r="CB113">
        <v>5</v>
      </c>
      <c r="CC113">
        <v>2</v>
      </c>
      <c r="CD113">
        <v>977</v>
      </c>
      <c r="CE113">
        <v>18</v>
      </c>
      <c r="CF113">
        <v>4018</v>
      </c>
      <c r="CG113">
        <v>50</v>
      </c>
      <c r="CH113">
        <v>176</v>
      </c>
      <c r="CI113">
        <v>1</v>
      </c>
      <c r="CJ113">
        <v>30</v>
      </c>
      <c r="CK113">
        <v>0</v>
      </c>
      <c r="CL113">
        <v>301</v>
      </c>
      <c r="CM113">
        <v>18</v>
      </c>
      <c r="CN113">
        <v>93</v>
      </c>
      <c r="CO113">
        <v>1</v>
      </c>
    </row>
    <row r="114" spans="1:93" x14ac:dyDescent="0.25">
      <c r="A114" s="1">
        <v>44003</v>
      </c>
      <c r="B114">
        <v>986</v>
      </c>
      <c r="C114">
        <v>71</v>
      </c>
      <c r="D114">
        <v>334</v>
      </c>
      <c r="E114">
        <v>1</v>
      </c>
      <c r="F114">
        <v>264</v>
      </c>
      <c r="G114">
        <v>49</v>
      </c>
      <c r="H114">
        <v>7889</v>
      </c>
      <c r="I114">
        <v>30</v>
      </c>
      <c r="J114">
        <v>34666</v>
      </c>
      <c r="K114">
        <v>1022</v>
      </c>
      <c r="L114">
        <v>6</v>
      </c>
      <c r="M114">
        <v>1</v>
      </c>
      <c r="N114">
        <v>34158</v>
      </c>
      <c r="O114">
        <v>607</v>
      </c>
      <c r="P114">
        <v>4966</v>
      </c>
      <c r="Q114">
        <v>46</v>
      </c>
      <c r="R114">
        <v>294</v>
      </c>
      <c r="S114">
        <v>1</v>
      </c>
      <c r="T114">
        <v>15413</v>
      </c>
      <c r="U114">
        <v>306</v>
      </c>
      <c r="V114">
        <v>390</v>
      </c>
      <c r="W114">
        <v>64</v>
      </c>
      <c r="X114">
        <v>199</v>
      </c>
      <c r="Y114">
        <v>3</v>
      </c>
      <c r="Z114">
        <v>48</v>
      </c>
      <c r="AA114">
        <v>0</v>
      </c>
      <c r="AB114">
        <v>1209</v>
      </c>
      <c r="AC114">
        <v>29</v>
      </c>
      <c r="AD114">
        <v>3536</v>
      </c>
      <c r="AE114">
        <v>387</v>
      </c>
      <c r="AF114">
        <v>0</v>
      </c>
      <c r="AG114">
        <v>0</v>
      </c>
      <c r="AH114">
        <v>27</v>
      </c>
      <c r="AI114">
        <v>0</v>
      </c>
      <c r="AJ114">
        <v>1226</v>
      </c>
      <c r="AK114">
        <v>56</v>
      </c>
      <c r="AL114">
        <v>0</v>
      </c>
      <c r="AM114">
        <v>0</v>
      </c>
      <c r="AN114">
        <v>76</v>
      </c>
      <c r="AO114">
        <v>8</v>
      </c>
      <c r="AP114">
        <v>687</v>
      </c>
      <c r="AQ114">
        <v>0</v>
      </c>
      <c r="AR114">
        <v>1248</v>
      </c>
      <c r="AS114">
        <v>22</v>
      </c>
      <c r="AT114">
        <v>2322</v>
      </c>
      <c r="AU114">
        <v>115</v>
      </c>
      <c r="AV114">
        <v>4951</v>
      </c>
      <c r="AW114">
        <v>119</v>
      </c>
      <c r="AX114">
        <v>1547</v>
      </c>
      <c r="AY114">
        <v>89</v>
      </c>
      <c r="AZ114">
        <v>377</v>
      </c>
      <c r="BA114">
        <v>1</v>
      </c>
      <c r="BB114">
        <v>641</v>
      </c>
      <c r="BC114">
        <v>16</v>
      </c>
      <c r="BD114">
        <v>3413</v>
      </c>
      <c r="BE114">
        <v>201</v>
      </c>
      <c r="BF114">
        <v>941</v>
      </c>
      <c r="BG114">
        <v>20</v>
      </c>
      <c r="BH114">
        <v>661</v>
      </c>
      <c r="BI114">
        <v>19</v>
      </c>
      <c r="BJ114">
        <v>2</v>
      </c>
      <c r="BK114">
        <v>0</v>
      </c>
      <c r="BL114">
        <v>948</v>
      </c>
      <c r="BM114">
        <v>8</v>
      </c>
      <c r="BN114">
        <v>50</v>
      </c>
      <c r="BO114">
        <v>3</v>
      </c>
      <c r="BP114">
        <v>3941</v>
      </c>
      <c r="BQ114">
        <v>46</v>
      </c>
      <c r="BR114">
        <v>19</v>
      </c>
      <c r="BS114">
        <v>0</v>
      </c>
      <c r="BT114">
        <v>6</v>
      </c>
      <c r="BU114">
        <v>0</v>
      </c>
      <c r="BV114">
        <v>16</v>
      </c>
      <c r="BW114">
        <v>0</v>
      </c>
      <c r="BX114">
        <v>19</v>
      </c>
      <c r="BY114">
        <v>1</v>
      </c>
      <c r="BZ114">
        <v>0</v>
      </c>
      <c r="CA114">
        <v>0</v>
      </c>
      <c r="CB114">
        <v>8</v>
      </c>
      <c r="CC114">
        <v>0</v>
      </c>
      <c r="CD114">
        <v>1036</v>
      </c>
      <c r="CE114">
        <v>25</v>
      </c>
      <c r="CF114">
        <v>1634</v>
      </c>
      <c r="CG114">
        <v>13</v>
      </c>
      <c r="CH114">
        <v>42</v>
      </c>
      <c r="CI114">
        <v>1</v>
      </c>
      <c r="CJ114">
        <v>29</v>
      </c>
      <c r="CK114">
        <v>1</v>
      </c>
      <c r="CL114">
        <v>304</v>
      </c>
      <c r="CM114">
        <v>12</v>
      </c>
      <c r="CN114">
        <v>94</v>
      </c>
      <c r="CO114">
        <v>1</v>
      </c>
    </row>
    <row r="115" spans="1:93" x14ac:dyDescent="0.25">
      <c r="A115" s="1">
        <v>44004</v>
      </c>
      <c r="B115">
        <v>687</v>
      </c>
      <c r="C115">
        <v>31</v>
      </c>
      <c r="D115">
        <v>232</v>
      </c>
      <c r="E115">
        <v>1</v>
      </c>
      <c r="F115">
        <v>224</v>
      </c>
      <c r="G115">
        <v>24</v>
      </c>
      <c r="H115">
        <v>7728</v>
      </c>
      <c r="I115">
        <v>109</v>
      </c>
      <c r="J115">
        <v>17459</v>
      </c>
      <c r="K115">
        <v>641</v>
      </c>
      <c r="L115">
        <v>5</v>
      </c>
      <c r="M115">
        <v>0</v>
      </c>
      <c r="N115">
        <v>25793</v>
      </c>
      <c r="O115">
        <v>256</v>
      </c>
      <c r="P115">
        <v>4621</v>
      </c>
      <c r="Q115">
        <v>53</v>
      </c>
      <c r="R115">
        <v>145</v>
      </c>
      <c r="S115">
        <v>1</v>
      </c>
      <c r="T115">
        <v>14821</v>
      </c>
      <c r="U115">
        <v>445</v>
      </c>
      <c r="V115">
        <v>318</v>
      </c>
      <c r="W115">
        <v>20</v>
      </c>
      <c r="X115">
        <v>128</v>
      </c>
      <c r="Y115">
        <v>0</v>
      </c>
      <c r="Z115">
        <v>17</v>
      </c>
      <c r="AA115">
        <v>0</v>
      </c>
      <c r="AB115">
        <v>698</v>
      </c>
      <c r="AC115">
        <v>22</v>
      </c>
      <c r="AD115">
        <v>2431</v>
      </c>
      <c r="AE115">
        <v>1044</v>
      </c>
      <c r="AF115">
        <v>0</v>
      </c>
      <c r="AG115">
        <v>0</v>
      </c>
      <c r="AH115">
        <v>25</v>
      </c>
      <c r="AI115">
        <v>0</v>
      </c>
      <c r="AJ115">
        <v>862</v>
      </c>
      <c r="AK115">
        <v>36</v>
      </c>
      <c r="AL115">
        <v>117</v>
      </c>
      <c r="AM115">
        <v>1</v>
      </c>
      <c r="AN115">
        <v>91</v>
      </c>
      <c r="AO115">
        <v>1</v>
      </c>
      <c r="AP115">
        <v>537</v>
      </c>
      <c r="AQ115">
        <v>3</v>
      </c>
      <c r="AR115">
        <v>1192</v>
      </c>
      <c r="AS115">
        <v>23</v>
      </c>
      <c r="AT115">
        <v>2368</v>
      </c>
      <c r="AU115">
        <v>116</v>
      </c>
      <c r="AV115">
        <v>4471</v>
      </c>
      <c r="AW115">
        <v>89</v>
      </c>
      <c r="AX115">
        <v>1475</v>
      </c>
      <c r="AY115">
        <v>87</v>
      </c>
      <c r="AZ115">
        <v>292</v>
      </c>
      <c r="BA115">
        <v>2</v>
      </c>
      <c r="BB115">
        <v>284</v>
      </c>
      <c r="BC115">
        <v>7</v>
      </c>
      <c r="BD115">
        <v>3598</v>
      </c>
      <c r="BE115">
        <v>184</v>
      </c>
      <c r="BF115">
        <v>652</v>
      </c>
      <c r="BG115">
        <v>19</v>
      </c>
      <c r="BH115">
        <v>436</v>
      </c>
      <c r="BI115">
        <v>12</v>
      </c>
      <c r="BJ115">
        <v>0</v>
      </c>
      <c r="BK115">
        <v>0</v>
      </c>
      <c r="BL115">
        <v>808</v>
      </c>
      <c r="BM115">
        <v>8</v>
      </c>
      <c r="BN115">
        <v>20</v>
      </c>
      <c r="BO115">
        <v>9</v>
      </c>
      <c r="BP115">
        <v>3379</v>
      </c>
      <c r="BQ115">
        <v>37</v>
      </c>
      <c r="BR115">
        <v>18</v>
      </c>
      <c r="BS115">
        <v>0</v>
      </c>
      <c r="BT115">
        <v>15</v>
      </c>
      <c r="BU115">
        <v>0</v>
      </c>
      <c r="BV115">
        <v>0</v>
      </c>
      <c r="BW115">
        <v>0</v>
      </c>
      <c r="BX115">
        <v>10</v>
      </c>
      <c r="BY115">
        <v>0</v>
      </c>
      <c r="BZ115">
        <v>1</v>
      </c>
      <c r="CA115">
        <v>0</v>
      </c>
      <c r="CB115">
        <v>8</v>
      </c>
      <c r="CC115">
        <v>2</v>
      </c>
      <c r="CD115">
        <v>876</v>
      </c>
      <c r="CE115">
        <v>33</v>
      </c>
      <c r="CF115">
        <v>1581</v>
      </c>
      <c r="CG115">
        <v>19</v>
      </c>
      <c r="CH115">
        <v>50</v>
      </c>
      <c r="CI115">
        <v>0</v>
      </c>
      <c r="CJ115">
        <v>19</v>
      </c>
      <c r="CK115">
        <v>0</v>
      </c>
      <c r="CL115">
        <v>311</v>
      </c>
      <c r="CM115">
        <v>10</v>
      </c>
      <c r="CN115">
        <v>91</v>
      </c>
      <c r="CO115">
        <v>1</v>
      </c>
    </row>
    <row r="116" spans="1:93" x14ac:dyDescent="0.25">
      <c r="A116" s="1">
        <v>44005</v>
      </c>
      <c r="B116">
        <v>639</v>
      </c>
      <c r="C116">
        <v>14</v>
      </c>
      <c r="D116">
        <v>248</v>
      </c>
      <c r="E116">
        <v>1</v>
      </c>
      <c r="F116">
        <v>221</v>
      </c>
      <c r="G116">
        <v>23</v>
      </c>
      <c r="H116">
        <v>7600</v>
      </c>
      <c r="I116">
        <v>95</v>
      </c>
      <c r="J116">
        <v>21432</v>
      </c>
      <c r="K116">
        <v>654</v>
      </c>
      <c r="L116">
        <v>4</v>
      </c>
      <c r="M116">
        <v>2</v>
      </c>
      <c r="N116">
        <v>31390</v>
      </c>
      <c r="O116">
        <v>427</v>
      </c>
      <c r="P116">
        <v>4288</v>
      </c>
      <c r="Q116">
        <v>61</v>
      </c>
      <c r="R116">
        <v>304</v>
      </c>
      <c r="S116">
        <v>1</v>
      </c>
      <c r="T116">
        <v>14933</v>
      </c>
      <c r="U116">
        <v>312</v>
      </c>
      <c r="V116">
        <v>311</v>
      </c>
      <c r="W116">
        <v>6</v>
      </c>
      <c r="X116">
        <v>130</v>
      </c>
      <c r="Y116">
        <v>2</v>
      </c>
      <c r="Z116">
        <v>46</v>
      </c>
      <c r="AA116">
        <v>1</v>
      </c>
      <c r="AB116">
        <v>321</v>
      </c>
      <c r="AC116">
        <v>20</v>
      </c>
      <c r="AD116">
        <v>6832</v>
      </c>
      <c r="AE116">
        <v>759</v>
      </c>
      <c r="AF116">
        <v>136</v>
      </c>
      <c r="AG116">
        <v>2</v>
      </c>
      <c r="AH116">
        <v>13</v>
      </c>
      <c r="AI116">
        <v>0</v>
      </c>
      <c r="AJ116">
        <v>954</v>
      </c>
      <c r="AK116">
        <v>35</v>
      </c>
      <c r="AL116">
        <v>52</v>
      </c>
      <c r="AM116">
        <v>2</v>
      </c>
      <c r="AN116">
        <v>65</v>
      </c>
      <c r="AO116">
        <v>0</v>
      </c>
      <c r="AP116">
        <v>503</v>
      </c>
      <c r="AQ116">
        <v>10</v>
      </c>
      <c r="AR116">
        <v>1212</v>
      </c>
      <c r="AS116">
        <v>24</v>
      </c>
      <c r="AT116">
        <v>2573</v>
      </c>
      <c r="AU116">
        <v>119</v>
      </c>
      <c r="AV116">
        <v>3946</v>
      </c>
      <c r="AW116">
        <v>105</v>
      </c>
      <c r="AX116">
        <v>1576</v>
      </c>
      <c r="AY116">
        <v>85</v>
      </c>
      <c r="AZ116">
        <v>259</v>
      </c>
      <c r="BA116">
        <v>4</v>
      </c>
      <c r="BB116">
        <v>373</v>
      </c>
      <c r="BC116">
        <v>23</v>
      </c>
      <c r="BD116">
        <v>0</v>
      </c>
      <c r="BE116">
        <v>0</v>
      </c>
      <c r="BF116">
        <v>630</v>
      </c>
      <c r="BG116">
        <v>8</v>
      </c>
      <c r="BH116">
        <v>675</v>
      </c>
      <c r="BI116">
        <v>7</v>
      </c>
      <c r="BJ116">
        <v>0</v>
      </c>
      <c r="BK116">
        <v>0</v>
      </c>
      <c r="BL116">
        <v>722</v>
      </c>
      <c r="BM116">
        <v>20</v>
      </c>
      <c r="BN116">
        <v>143</v>
      </c>
      <c r="BO116">
        <v>12</v>
      </c>
      <c r="BP116">
        <v>3393</v>
      </c>
      <c r="BQ116">
        <v>40</v>
      </c>
      <c r="BR116">
        <v>19</v>
      </c>
      <c r="BS116">
        <v>0</v>
      </c>
      <c r="BT116">
        <v>1</v>
      </c>
      <c r="BU116">
        <v>0</v>
      </c>
      <c r="BV116">
        <v>37</v>
      </c>
      <c r="BW116">
        <v>4</v>
      </c>
      <c r="BX116">
        <v>21</v>
      </c>
      <c r="BY116">
        <v>0</v>
      </c>
      <c r="BZ116">
        <v>2</v>
      </c>
      <c r="CA116">
        <v>0</v>
      </c>
      <c r="CB116">
        <v>5</v>
      </c>
      <c r="CC116">
        <v>1</v>
      </c>
      <c r="CD116">
        <v>1105</v>
      </c>
      <c r="CE116">
        <v>47</v>
      </c>
      <c r="CF116">
        <v>2146</v>
      </c>
      <c r="CG116">
        <v>32</v>
      </c>
      <c r="CH116">
        <v>63</v>
      </c>
      <c r="CI116">
        <v>0</v>
      </c>
      <c r="CJ116">
        <v>52</v>
      </c>
      <c r="CK116">
        <v>0</v>
      </c>
      <c r="CL116">
        <v>296</v>
      </c>
      <c r="CM116">
        <v>3</v>
      </c>
      <c r="CN116">
        <v>96</v>
      </c>
      <c r="CO116">
        <v>1</v>
      </c>
    </row>
    <row r="117" spans="1:93" x14ac:dyDescent="0.25">
      <c r="A117" s="1">
        <v>44006</v>
      </c>
      <c r="B117">
        <v>896</v>
      </c>
      <c r="C117">
        <v>94</v>
      </c>
      <c r="D117">
        <v>334</v>
      </c>
      <c r="E117">
        <v>2</v>
      </c>
      <c r="F117">
        <v>113</v>
      </c>
      <c r="G117">
        <v>18</v>
      </c>
      <c r="H117">
        <v>7425</v>
      </c>
      <c r="I117">
        <v>153</v>
      </c>
      <c r="J117">
        <v>39436</v>
      </c>
      <c r="K117">
        <v>1374</v>
      </c>
      <c r="L117">
        <v>8</v>
      </c>
      <c r="M117">
        <v>3</v>
      </c>
      <c r="N117">
        <v>34720</v>
      </c>
      <c r="O117">
        <v>826</v>
      </c>
      <c r="P117">
        <v>4518</v>
      </c>
      <c r="Q117">
        <v>111</v>
      </c>
      <c r="R117">
        <v>430</v>
      </c>
      <c r="S117">
        <v>1</v>
      </c>
      <c r="T117">
        <v>15968</v>
      </c>
      <c r="U117">
        <v>465</v>
      </c>
      <c r="V117">
        <v>326</v>
      </c>
      <c r="W117">
        <v>18</v>
      </c>
      <c r="X117">
        <v>138</v>
      </c>
      <c r="Y117">
        <v>0</v>
      </c>
      <c r="Z117">
        <v>51</v>
      </c>
      <c r="AA117">
        <v>0</v>
      </c>
      <c r="AB117">
        <v>800</v>
      </c>
      <c r="AC117">
        <v>25</v>
      </c>
      <c r="AD117">
        <v>6574</v>
      </c>
      <c r="AE117">
        <v>793</v>
      </c>
      <c r="AF117">
        <v>34</v>
      </c>
      <c r="AG117">
        <v>1</v>
      </c>
      <c r="AH117">
        <v>18</v>
      </c>
      <c r="AI117">
        <v>0</v>
      </c>
      <c r="AJ117">
        <v>1051</v>
      </c>
      <c r="AK117">
        <v>35</v>
      </c>
      <c r="AL117">
        <v>59</v>
      </c>
      <c r="AM117">
        <v>8</v>
      </c>
      <c r="AN117">
        <v>64</v>
      </c>
      <c r="AO117">
        <v>5</v>
      </c>
      <c r="AP117">
        <v>587</v>
      </c>
      <c r="AQ117">
        <v>19</v>
      </c>
      <c r="AR117">
        <v>1268</v>
      </c>
      <c r="AS117">
        <v>27</v>
      </c>
      <c r="AT117">
        <v>2445</v>
      </c>
      <c r="AU117">
        <v>121</v>
      </c>
      <c r="AV117">
        <v>3892</v>
      </c>
      <c r="AW117">
        <v>60</v>
      </c>
      <c r="AX117">
        <v>1332</v>
      </c>
      <c r="AY117">
        <v>87</v>
      </c>
      <c r="AZ117">
        <v>345</v>
      </c>
      <c r="BA117">
        <v>6</v>
      </c>
      <c r="BB117">
        <v>517</v>
      </c>
      <c r="BC117">
        <v>57</v>
      </c>
      <c r="BD117">
        <v>5874</v>
      </c>
      <c r="BE117">
        <v>359</v>
      </c>
      <c r="BF117">
        <v>1143</v>
      </c>
      <c r="BG117">
        <v>9</v>
      </c>
      <c r="BH117">
        <v>452</v>
      </c>
      <c r="BI117">
        <v>8</v>
      </c>
      <c r="BJ117">
        <v>1</v>
      </c>
      <c r="BK117">
        <v>0</v>
      </c>
      <c r="BL117">
        <v>562</v>
      </c>
      <c r="BM117">
        <v>15</v>
      </c>
      <c r="BN117">
        <v>110</v>
      </c>
      <c r="BO117">
        <v>4</v>
      </c>
      <c r="BP117">
        <v>3139</v>
      </c>
      <c r="BQ117">
        <v>39</v>
      </c>
      <c r="BR117">
        <v>30</v>
      </c>
      <c r="BS117">
        <v>0</v>
      </c>
      <c r="BT117">
        <v>12</v>
      </c>
      <c r="BU117">
        <v>0</v>
      </c>
      <c r="BV117">
        <v>6</v>
      </c>
      <c r="BW117">
        <v>0</v>
      </c>
      <c r="BX117">
        <v>15</v>
      </c>
      <c r="BY117">
        <v>0</v>
      </c>
      <c r="BZ117">
        <v>2</v>
      </c>
      <c r="CA117">
        <v>0</v>
      </c>
      <c r="CB117">
        <v>0</v>
      </c>
      <c r="CC117">
        <v>0</v>
      </c>
      <c r="CD117">
        <v>896</v>
      </c>
      <c r="CE117">
        <v>26</v>
      </c>
      <c r="CF117">
        <v>0</v>
      </c>
      <c r="CG117">
        <v>6</v>
      </c>
      <c r="CH117">
        <v>89</v>
      </c>
      <c r="CI117">
        <v>3</v>
      </c>
      <c r="CJ117">
        <v>29</v>
      </c>
      <c r="CK117">
        <v>1</v>
      </c>
      <c r="CL117">
        <v>300</v>
      </c>
      <c r="CM117">
        <v>16</v>
      </c>
      <c r="CN117">
        <v>102</v>
      </c>
      <c r="CO117">
        <v>1</v>
      </c>
    </row>
    <row r="118" spans="1:93" x14ac:dyDescent="0.25">
      <c r="A118" s="1">
        <v>44007</v>
      </c>
      <c r="B118">
        <v>886</v>
      </c>
      <c r="C118">
        <v>87</v>
      </c>
      <c r="D118">
        <v>400</v>
      </c>
      <c r="E118">
        <v>3</v>
      </c>
      <c r="F118">
        <v>577</v>
      </c>
      <c r="G118">
        <v>0</v>
      </c>
      <c r="H118">
        <v>7176</v>
      </c>
      <c r="I118">
        <v>154</v>
      </c>
      <c r="J118">
        <v>42725</v>
      </c>
      <c r="K118">
        <v>1185</v>
      </c>
      <c r="L118">
        <v>5</v>
      </c>
      <c r="M118">
        <v>6</v>
      </c>
      <c r="N118">
        <v>34339</v>
      </c>
      <c r="O118">
        <v>751</v>
      </c>
      <c r="P118">
        <v>5688</v>
      </c>
      <c r="Q118">
        <v>103</v>
      </c>
      <c r="R118">
        <v>532</v>
      </c>
      <c r="S118">
        <v>0</v>
      </c>
      <c r="T118">
        <v>16922</v>
      </c>
      <c r="U118">
        <v>418</v>
      </c>
      <c r="V118">
        <v>279</v>
      </c>
      <c r="W118">
        <v>30</v>
      </c>
      <c r="X118">
        <v>179</v>
      </c>
      <c r="Y118">
        <v>3</v>
      </c>
      <c r="Z118">
        <v>28</v>
      </c>
      <c r="AA118">
        <v>1</v>
      </c>
      <c r="AB118">
        <v>1309</v>
      </c>
      <c r="AC118">
        <v>22</v>
      </c>
      <c r="AD118">
        <v>6264</v>
      </c>
      <c r="AE118">
        <v>965</v>
      </c>
      <c r="AF118">
        <v>54</v>
      </c>
      <c r="AG118">
        <v>0</v>
      </c>
      <c r="AH118">
        <v>29</v>
      </c>
      <c r="AI118">
        <v>1</v>
      </c>
      <c r="AJ118">
        <v>1113</v>
      </c>
      <c r="AK118">
        <v>38</v>
      </c>
      <c r="AL118">
        <v>83</v>
      </c>
      <c r="AM118">
        <v>5</v>
      </c>
      <c r="AN118">
        <v>82</v>
      </c>
      <c r="AO118">
        <v>2</v>
      </c>
      <c r="AP118">
        <v>630</v>
      </c>
      <c r="AQ118">
        <v>13</v>
      </c>
      <c r="AR118">
        <v>1492</v>
      </c>
      <c r="AS118">
        <v>24</v>
      </c>
      <c r="AT118">
        <v>2531</v>
      </c>
      <c r="AU118">
        <v>133</v>
      </c>
      <c r="AV118">
        <v>4044</v>
      </c>
      <c r="AW118">
        <v>148</v>
      </c>
      <c r="AX118">
        <v>1420</v>
      </c>
      <c r="AY118">
        <v>85</v>
      </c>
      <c r="AZ118">
        <v>367</v>
      </c>
      <c r="BA118">
        <v>3</v>
      </c>
      <c r="BB118">
        <v>81</v>
      </c>
      <c r="BC118">
        <v>11</v>
      </c>
      <c r="BD118">
        <v>3879</v>
      </c>
      <c r="BE118">
        <v>182</v>
      </c>
      <c r="BF118">
        <v>470</v>
      </c>
      <c r="BG118">
        <v>18</v>
      </c>
      <c r="BH118">
        <v>649</v>
      </c>
      <c r="BI118">
        <v>9</v>
      </c>
      <c r="BJ118">
        <v>1</v>
      </c>
      <c r="BK118">
        <v>0</v>
      </c>
      <c r="BL118">
        <v>716</v>
      </c>
      <c r="BM118">
        <v>11</v>
      </c>
      <c r="BN118">
        <v>100</v>
      </c>
      <c r="BO118">
        <v>3</v>
      </c>
      <c r="BP118">
        <v>3123</v>
      </c>
      <c r="BQ118">
        <v>41</v>
      </c>
      <c r="BR118">
        <v>22</v>
      </c>
      <c r="BS118">
        <v>0</v>
      </c>
      <c r="BT118">
        <v>7</v>
      </c>
      <c r="BU118">
        <v>0</v>
      </c>
      <c r="BV118">
        <v>26</v>
      </c>
      <c r="BW118">
        <v>1</v>
      </c>
      <c r="BX118">
        <v>8</v>
      </c>
      <c r="BY118">
        <v>0</v>
      </c>
      <c r="BZ118">
        <v>1</v>
      </c>
      <c r="CA118">
        <v>0</v>
      </c>
      <c r="CB118">
        <v>7</v>
      </c>
      <c r="CC118">
        <v>3</v>
      </c>
      <c r="CD118">
        <v>1098</v>
      </c>
      <c r="CE118">
        <v>30</v>
      </c>
      <c r="CF118">
        <v>4920</v>
      </c>
      <c r="CG118">
        <v>36</v>
      </c>
      <c r="CH118">
        <v>127</v>
      </c>
      <c r="CI118">
        <v>4</v>
      </c>
      <c r="CJ118">
        <v>20</v>
      </c>
      <c r="CK118">
        <v>0</v>
      </c>
      <c r="CL118">
        <v>294</v>
      </c>
      <c r="CM118">
        <v>21</v>
      </c>
      <c r="CN118">
        <v>143</v>
      </c>
      <c r="CO118">
        <v>0</v>
      </c>
    </row>
    <row r="119" spans="1:93" x14ac:dyDescent="0.25">
      <c r="A119" s="1">
        <v>44008</v>
      </c>
      <c r="B119">
        <v>778</v>
      </c>
      <c r="C119">
        <v>99</v>
      </c>
      <c r="D119">
        <v>419</v>
      </c>
      <c r="E119">
        <v>8</v>
      </c>
      <c r="F119">
        <v>296</v>
      </c>
      <c r="G119">
        <v>34</v>
      </c>
      <c r="H119">
        <v>7113</v>
      </c>
      <c r="I119">
        <v>92</v>
      </c>
      <c r="J119">
        <v>39483</v>
      </c>
      <c r="K119">
        <v>1141</v>
      </c>
      <c r="L119">
        <v>9</v>
      </c>
      <c r="M119">
        <v>1</v>
      </c>
      <c r="N119">
        <v>40949</v>
      </c>
      <c r="O119">
        <v>2437</v>
      </c>
      <c r="P119">
        <v>6579</v>
      </c>
      <c r="Q119">
        <v>87</v>
      </c>
      <c r="R119">
        <v>356</v>
      </c>
      <c r="S119">
        <v>1</v>
      </c>
      <c r="T119">
        <v>17296</v>
      </c>
      <c r="U119">
        <v>407</v>
      </c>
      <c r="V119">
        <v>369</v>
      </c>
      <c r="W119">
        <v>20</v>
      </c>
      <c r="X119">
        <v>198</v>
      </c>
      <c r="Y119">
        <v>1</v>
      </c>
      <c r="Z119">
        <v>39</v>
      </c>
      <c r="AA119">
        <v>0</v>
      </c>
      <c r="AB119">
        <v>1698</v>
      </c>
      <c r="AC119">
        <v>23</v>
      </c>
      <c r="AD119">
        <v>6231</v>
      </c>
      <c r="AE119">
        <v>718</v>
      </c>
      <c r="AF119">
        <v>21</v>
      </c>
      <c r="AG119">
        <v>0</v>
      </c>
      <c r="AH119">
        <v>37</v>
      </c>
      <c r="AI119">
        <v>1</v>
      </c>
      <c r="AJ119">
        <v>1178</v>
      </c>
      <c r="AK119">
        <v>47</v>
      </c>
      <c r="AL119">
        <v>87</v>
      </c>
      <c r="AM119">
        <v>1</v>
      </c>
      <c r="AN119">
        <v>110</v>
      </c>
      <c r="AO119">
        <v>3</v>
      </c>
      <c r="AP119">
        <v>477</v>
      </c>
      <c r="AQ119">
        <v>21</v>
      </c>
      <c r="AR119">
        <v>1458</v>
      </c>
      <c r="AS119">
        <v>21</v>
      </c>
      <c r="AT119">
        <v>2595</v>
      </c>
      <c r="AU119">
        <v>134</v>
      </c>
      <c r="AV119">
        <v>2775</v>
      </c>
      <c r="AW119">
        <v>59</v>
      </c>
      <c r="AX119">
        <v>1569</v>
      </c>
      <c r="AY119">
        <v>83</v>
      </c>
      <c r="AZ119">
        <v>311</v>
      </c>
      <c r="BA119">
        <v>6</v>
      </c>
      <c r="BB119">
        <v>0</v>
      </c>
      <c r="BC119">
        <v>21</v>
      </c>
      <c r="BD119">
        <v>3913</v>
      </c>
      <c r="BE119">
        <v>175</v>
      </c>
      <c r="BF119">
        <v>774</v>
      </c>
      <c r="BG119">
        <v>8</v>
      </c>
      <c r="BH119">
        <v>594</v>
      </c>
      <c r="BI119">
        <v>7</v>
      </c>
      <c r="BJ119">
        <v>1</v>
      </c>
      <c r="BK119">
        <v>0</v>
      </c>
      <c r="BL119">
        <v>1007</v>
      </c>
      <c r="BM119">
        <v>17</v>
      </c>
      <c r="BN119">
        <v>76</v>
      </c>
      <c r="BO119">
        <v>5</v>
      </c>
      <c r="BP119">
        <v>3372</v>
      </c>
      <c r="BQ119">
        <v>41</v>
      </c>
      <c r="BR119">
        <v>95</v>
      </c>
      <c r="BS119">
        <v>0</v>
      </c>
      <c r="BT119">
        <v>11</v>
      </c>
      <c r="BU119">
        <v>0</v>
      </c>
      <c r="BV119">
        <v>16</v>
      </c>
      <c r="BW119">
        <v>0</v>
      </c>
      <c r="BX119">
        <v>11</v>
      </c>
      <c r="BY119">
        <v>1</v>
      </c>
      <c r="BZ119">
        <v>1</v>
      </c>
      <c r="CA119">
        <v>0</v>
      </c>
      <c r="CB119">
        <v>9</v>
      </c>
      <c r="CC119">
        <v>1</v>
      </c>
      <c r="CD119">
        <v>1016</v>
      </c>
      <c r="CE119">
        <v>37</v>
      </c>
      <c r="CF119">
        <v>2606</v>
      </c>
      <c r="CG119">
        <v>39</v>
      </c>
      <c r="CH119">
        <v>93</v>
      </c>
      <c r="CI119">
        <v>2</v>
      </c>
      <c r="CJ119">
        <v>28</v>
      </c>
      <c r="CK119">
        <v>1</v>
      </c>
      <c r="CL119">
        <v>298</v>
      </c>
      <c r="CM119">
        <v>16</v>
      </c>
      <c r="CN119">
        <v>137</v>
      </c>
      <c r="CO119">
        <v>1</v>
      </c>
    </row>
    <row r="120" spans="1:93" x14ac:dyDescent="0.25">
      <c r="A120" s="1">
        <v>44009</v>
      </c>
      <c r="B120">
        <v>721</v>
      </c>
      <c r="C120">
        <v>77</v>
      </c>
      <c r="D120">
        <v>564</v>
      </c>
      <c r="E120">
        <v>3</v>
      </c>
      <c r="F120">
        <v>255</v>
      </c>
      <c r="G120">
        <v>30</v>
      </c>
      <c r="H120">
        <v>6800</v>
      </c>
      <c r="I120">
        <v>176</v>
      </c>
      <c r="J120">
        <v>46860</v>
      </c>
      <c r="K120">
        <v>990</v>
      </c>
      <c r="L120">
        <v>9</v>
      </c>
      <c r="M120">
        <v>3</v>
      </c>
      <c r="N120">
        <v>45527</v>
      </c>
      <c r="O120">
        <v>623</v>
      </c>
      <c r="P120">
        <v>6215</v>
      </c>
      <c r="Q120">
        <v>48</v>
      </c>
      <c r="R120">
        <v>400</v>
      </c>
      <c r="S120">
        <v>5</v>
      </c>
      <c r="T120">
        <v>18552</v>
      </c>
      <c r="U120">
        <v>384</v>
      </c>
      <c r="V120">
        <v>172</v>
      </c>
      <c r="W120">
        <v>4</v>
      </c>
      <c r="X120">
        <v>216</v>
      </c>
      <c r="Y120">
        <v>2</v>
      </c>
      <c r="Z120">
        <v>51</v>
      </c>
      <c r="AA120">
        <v>0</v>
      </c>
      <c r="AB120">
        <v>1279</v>
      </c>
      <c r="AC120">
        <v>11</v>
      </c>
      <c r="AD120">
        <v>6469</v>
      </c>
      <c r="AE120">
        <v>719</v>
      </c>
      <c r="AF120">
        <v>39</v>
      </c>
      <c r="AG120">
        <v>1</v>
      </c>
      <c r="AH120">
        <v>37</v>
      </c>
      <c r="AI120">
        <v>0</v>
      </c>
      <c r="AJ120">
        <v>1240</v>
      </c>
      <c r="AK120">
        <v>63</v>
      </c>
      <c r="AL120">
        <v>100</v>
      </c>
      <c r="AM120">
        <v>2</v>
      </c>
      <c r="AN120">
        <v>91</v>
      </c>
      <c r="AO120">
        <v>3</v>
      </c>
      <c r="AP120">
        <v>687</v>
      </c>
      <c r="AQ120">
        <v>6</v>
      </c>
      <c r="AR120">
        <v>1396</v>
      </c>
      <c r="AS120">
        <v>19</v>
      </c>
      <c r="AT120">
        <v>2628</v>
      </c>
      <c r="AU120">
        <v>0</v>
      </c>
      <c r="AV120">
        <v>3138</v>
      </c>
      <c r="AW120">
        <v>73</v>
      </c>
      <c r="AX120">
        <v>1625</v>
      </c>
      <c r="AY120">
        <v>87</v>
      </c>
      <c r="AZ120">
        <v>451</v>
      </c>
      <c r="BA120">
        <v>6</v>
      </c>
      <c r="BB120">
        <v>1588</v>
      </c>
      <c r="BC120">
        <v>26</v>
      </c>
      <c r="BD120">
        <v>3762</v>
      </c>
      <c r="BE120">
        <v>178</v>
      </c>
      <c r="BF120">
        <v>1004</v>
      </c>
      <c r="BG120">
        <v>12</v>
      </c>
      <c r="BH120">
        <v>684</v>
      </c>
      <c r="BI120">
        <v>5</v>
      </c>
      <c r="BJ120">
        <v>2</v>
      </c>
      <c r="BK120">
        <v>0</v>
      </c>
      <c r="BL120">
        <v>868</v>
      </c>
      <c r="BM120">
        <v>11</v>
      </c>
      <c r="BN120">
        <v>113</v>
      </c>
      <c r="BO120">
        <v>2</v>
      </c>
      <c r="BP120">
        <v>3938</v>
      </c>
      <c r="BQ120">
        <v>46</v>
      </c>
      <c r="BR120">
        <v>56</v>
      </c>
      <c r="BS120">
        <v>0</v>
      </c>
      <c r="BT120">
        <v>22</v>
      </c>
      <c r="BU120">
        <v>0</v>
      </c>
      <c r="BV120">
        <v>22</v>
      </c>
      <c r="BW120">
        <v>0</v>
      </c>
      <c r="BX120">
        <v>22</v>
      </c>
      <c r="BY120">
        <v>0</v>
      </c>
      <c r="BZ120">
        <v>0</v>
      </c>
      <c r="CA120">
        <v>0</v>
      </c>
      <c r="CB120">
        <v>4</v>
      </c>
      <c r="CC120">
        <v>1</v>
      </c>
      <c r="CD120">
        <v>920</v>
      </c>
      <c r="CE120">
        <v>21</v>
      </c>
      <c r="CF120">
        <v>0</v>
      </c>
      <c r="CG120">
        <v>43</v>
      </c>
      <c r="CH120">
        <v>168</v>
      </c>
      <c r="CI120">
        <v>0</v>
      </c>
      <c r="CJ120">
        <v>24</v>
      </c>
      <c r="CK120">
        <v>0</v>
      </c>
      <c r="CL120">
        <v>276</v>
      </c>
      <c r="CM120">
        <v>17</v>
      </c>
      <c r="CN120">
        <v>193</v>
      </c>
      <c r="CO120">
        <v>1</v>
      </c>
    </row>
    <row r="121" spans="1:93" x14ac:dyDescent="0.25">
      <c r="A121" s="1">
        <v>44010</v>
      </c>
      <c r="B121">
        <v>671</v>
      </c>
      <c r="C121">
        <v>40</v>
      </c>
      <c r="D121">
        <v>301</v>
      </c>
      <c r="E121">
        <v>2</v>
      </c>
      <c r="F121">
        <v>175</v>
      </c>
      <c r="G121">
        <v>8</v>
      </c>
      <c r="H121">
        <v>6852</v>
      </c>
      <c r="I121">
        <v>188</v>
      </c>
      <c r="J121">
        <v>38693</v>
      </c>
      <c r="K121">
        <v>1109</v>
      </c>
      <c r="L121">
        <v>23</v>
      </c>
      <c r="M121">
        <v>4</v>
      </c>
      <c r="N121">
        <v>42486</v>
      </c>
      <c r="O121">
        <v>500</v>
      </c>
      <c r="P121">
        <v>7210</v>
      </c>
      <c r="Q121">
        <v>73</v>
      </c>
      <c r="R121">
        <v>621</v>
      </c>
      <c r="S121">
        <v>3</v>
      </c>
      <c r="T121">
        <v>19906</v>
      </c>
      <c r="U121">
        <v>410</v>
      </c>
      <c r="V121">
        <v>238</v>
      </c>
      <c r="W121">
        <v>8</v>
      </c>
      <c r="X121">
        <v>351</v>
      </c>
      <c r="Y121">
        <v>1</v>
      </c>
      <c r="Z121">
        <v>62</v>
      </c>
      <c r="AA121">
        <v>0</v>
      </c>
      <c r="AB121">
        <v>1204</v>
      </c>
      <c r="AC121">
        <v>14</v>
      </c>
      <c r="AD121">
        <v>3629</v>
      </c>
      <c r="AE121">
        <v>602</v>
      </c>
      <c r="AF121">
        <v>0</v>
      </c>
      <c r="AG121">
        <v>0</v>
      </c>
      <c r="AH121">
        <v>46</v>
      </c>
      <c r="AI121">
        <v>0</v>
      </c>
      <c r="AJ121">
        <v>1385</v>
      </c>
      <c r="AK121">
        <v>37</v>
      </c>
      <c r="AL121">
        <v>93</v>
      </c>
      <c r="AM121">
        <v>0</v>
      </c>
      <c r="AN121">
        <v>69</v>
      </c>
      <c r="AO121">
        <v>2</v>
      </c>
      <c r="AP121">
        <v>256</v>
      </c>
      <c r="AQ121">
        <v>3</v>
      </c>
      <c r="AR121">
        <v>1372</v>
      </c>
      <c r="AS121">
        <v>17</v>
      </c>
      <c r="AT121">
        <v>2456</v>
      </c>
      <c r="AU121">
        <v>234</v>
      </c>
      <c r="AV121">
        <v>4072</v>
      </c>
      <c r="AW121">
        <v>83</v>
      </c>
      <c r="AX121">
        <v>1168</v>
      </c>
      <c r="AY121">
        <v>88</v>
      </c>
      <c r="AZ121">
        <v>323</v>
      </c>
      <c r="BA121">
        <v>6</v>
      </c>
      <c r="BB121">
        <v>0</v>
      </c>
      <c r="BC121">
        <v>0</v>
      </c>
      <c r="BD121">
        <v>3625</v>
      </c>
      <c r="BE121">
        <v>196</v>
      </c>
      <c r="BF121">
        <v>730</v>
      </c>
      <c r="BG121">
        <v>12</v>
      </c>
      <c r="BH121">
        <v>779</v>
      </c>
      <c r="BI121">
        <v>4</v>
      </c>
      <c r="BJ121">
        <v>0</v>
      </c>
      <c r="BK121">
        <v>0</v>
      </c>
      <c r="BL121">
        <v>753</v>
      </c>
      <c r="BM121">
        <v>17</v>
      </c>
      <c r="BN121">
        <v>41</v>
      </c>
      <c r="BO121">
        <v>8</v>
      </c>
      <c r="BP121">
        <v>3927</v>
      </c>
      <c r="BQ121">
        <v>37</v>
      </c>
      <c r="BR121">
        <v>85</v>
      </c>
      <c r="BS121">
        <v>0</v>
      </c>
      <c r="BT121">
        <v>44</v>
      </c>
      <c r="BU121">
        <v>0</v>
      </c>
      <c r="BV121">
        <v>0</v>
      </c>
      <c r="BW121">
        <v>0</v>
      </c>
      <c r="BX121">
        <v>23</v>
      </c>
      <c r="BY121">
        <v>0</v>
      </c>
      <c r="BZ121">
        <v>2</v>
      </c>
      <c r="CA121">
        <v>0</v>
      </c>
      <c r="CB121">
        <v>11</v>
      </c>
      <c r="CC121">
        <v>0</v>
      </c>
      <c r="CD121">
        <v>1253</v>
      </c>
      <c r="CE121">
        <v>36</v>
      </c>
      <c r="CF121">
        <v>5287</v>
      </c>
      <c r="CG121">
        <v>40</v>
      </c>
      <c r="CH121">
        <v>260</v>
      </c>
      <c r="CI121">
        <v>2</v>
      </c>
      <c r="CJ121">
        <v>18</v>
      </c>
      <c r="CK121">
        <v>0</v>
      </c>
      <c r="CL121">
        <v>319</v>
      </c>
      <c r="CM121">
        <v>6</v>
      </c>
      <c r="CN121">
        <v>227</v>
      </c>
      <c r="CO121">
        <v>2</v>
      </c>
    </row>
    <row r="122" spans="1:93" x14ac:dyDescent="0.25">
      <c r="A122" s="1">
        <v>44011</v>
      </c>
      <c r="B122">
        <v>649</v>
      </c>
      <c r="C122">
        <v>31</v>
      </c>
      <c r="D122">
        <v>200</v>
      </c>
      <c r="E122">
        <v>3</v>
      </c>
      <c r="F122">
        <v>174</v>
      </c>
      <c r="G122">
        <v>22</v>
      </c>
      <c r="H122">
        <v>6791</v>
      </c>
      <c r="I122">
        <v>104</v>
      </c>
      <c r="J122">
        <v>30476</v>
      </c>
      <c r="K122">
        <v>552</v>
      </c>
      <c r="L122">
        <v>2</v>
      </c>
      <c r="M122">
        <v>1</v>
      </c>
      <c r="N122">
        <v>38673</v>
      </c>
      <c r="O122">
        <v>265</v>
      </c>
      <c r="P122">
        <v>6334</v>
      </c>
      <c r="Q122">
        <v>43</v>
      </c>
      <c r="R122">
        <v>334</v>
      </c>
      <c r="S122">
        <v>1</v>
      </c>
      <c r="T122">
        <v>19459</v>
      </c>
      <c r="U122">
        <v>380</v>
      </c>
      <c r="V122">
        <v>218</v>
      </c>
      <c r="W122">
        <v>6</v>
      </c>
      <c r="X122">
        <v>167</v>
      </c>
      <c r="Y122">
        <v>2</v>
      </c>
      <c r="Z122">
        <v>42</v>
      </c>
      <c r="AA122">
        <v>0</v>
      </c>
      <c r="AB122">
        <v>755</v>
      </c>
      <c r="AC122">
        <v>23</v>
      </c>
      <c r="AD122">
        <v>2917</v>
      </c>
      <c r="AE122">
        <v>267</v>
      </c>
      <c r="AF122">
        <v>0</v>
      </c>
      <c r="AG122">
        <v>0</v>
      </c>
      <c r="AH122">
        <v>45</v>
      </c>
      <c r="AI122">
        <v>0</v>
      </c>
      <c r="AJ122">
        <v>1198</v>
      </c>
      <c r="AK122">
        <v>34</v>
      </c>
      <c r="AL122">
        <v>86</v>
      </c>
      <c r="AM122">
        <v>1</v>
      </c>
      <c r="AN122">
        <v>73</v>
      </c>
      <c r="AO122">
        <v>0</v>
      </c>
      <c r="AP122">
        <v>262</v>
      </c>
      <c r="AQ122">
        <v>4</v>
      </c>
      <c r="AR122">
        <v>1356</v>
      </c>
      <c r="AS122">
        <v>15</v>
      </c>
      <c r="AT122">
        <v>2489</v>
      </c>
      <c r="AU122">
        <v>144</v>
      </c>
      <c r="AV122">
        <v>3557</v>
      </c>
      <c r="AW122">
        <v>49</v>
      </c>
      <c r="AX122">
        <v>1265</v>
      </c>
      <c r="AY122">
        <v>81</v>
      </c>
      <c r="AZ122">
        <v>457</v>
      </c>
      <c r="BA122">
        <v>3</v>
      </c>
      <c r="BB122">
        <v>0</v>
      </c>
      <c r="BC122">
        <v>0</v>
      </c>
      <c r="BD122">
        <v>3430</v>
      </c>
      <c r="BE122">
        <v>182</v>
      </c>
      <c r="BF122">
        <v>652</v>
      </c>
      <c r="BG122">
        <v>8</v>
      </c>
      <c r="BH122">
        <v>490</v>
      </c>
      <c r="BI122">
        <v>7</v>
      </c>
      <c r="BJ122">
        <v>1</v>
      </c>
      <c r="BK122">
        <v>0</v>
      </c>
      <c r="BL122">
        <v>1028</v>
      </c>
      <c r="BM122">
        <v>12</v>
      </c>
      <c r="BN122">
        <v>24</v>
      </c>
      <c r="BO122">
        <v>5</v>
      </c>
      <c r="BP122">
        <v>3989</v>
      </c>
      <c r="BQ122">
        <v>40</v>
      </c>
      <c r="BR122">
        <v>67</v>
      </c>
      <c r="BS122">
        <v>0</v>
      </c>
      <c r="BT122">
        <v>25</v>
      </c>
      <c r="BU122">
        <v>0</v>
      </c>
      <c r="BV122">
        <v>0</v>
      </c>
      <c r="BW122">
        <v>0</v>
      </c>
      <c r="BX122">
        <v>10</v>
      </c>
      <c r="BY122">
        <v>0</v>
      </c>
      <c r="BZ122">
        <v>0</v>
      </c>
      <c r="CA122">
        <v>0</v>
      </c>
      <c r="CB122">
        <v>4</v>
      </c>
      <c r="CC122">
        <v>3</v>
      </c>
      <c r="CD122">
        <v>848</v>
      </c>
      <c r="CE122">
        <v>44</v>
      </c>
      <c r="CF122">
        <v>0</v>
      </c>
      <c r="CG122">
        <v>10</v>
      </c>
      <c r="CH122">
        <v>305</v>
      </c>
      <c r="CI122">
        <v>1</v>
      </c>
      <c r="CJ122">
        <v>14</v>
      </c>
      <c r="CK122">
        <v>0</v>
      </c>
      <c r="CL122">
        <v>193</v>
      </c>
      <c r="CM122">
        <v>3</v>
      </c>
      <c r="CN122">
        <v>254</v>
      </c>
      <c r="CO122">
        <v>3</v>
      </c>
    </row>
    <row r="123" spans="1:93" x14ac:dyDescent="0.25">
      <c r="A123" s="1">
        <v>44012</v>
      </c>
      <c r="B123">
        <v>446</v>
      </c>
      <c r="C123">
        <v>21</v>
      </c>
      <c r="D123">
        <v>301</v>
      </c>
      <c r="E123">
        <v>9</v>
      </c>
      <c r="F123">
        <v>126</v>
      </c>
      <c r="G123">
        <v>6</v>
      </c>
      <c r="H123">
        <v>6719</v>
      </c>
      <c r="I123">
        <v>93</v>
      </c>
      <c r="J123">
        <v>24052</v>
      </c>
      <c r="K123">
        <v>692</v>
      </c>
      <c r="L123">
        <v>23</v>
      </c>
      <c r="M123">
        <v>0</v>
      </c>
      <c r="N123">
        <v>41556</v>
      </c>
      <c r="O123">
        <v>336</v>
      </c>
      <c r="P123">
        <v>6130</v>
      </c>
      <c r="Q123">
        <v>73</v>
      </c>
      <c r="R123">
        <v>686</v>
      </c>
      <c r="S123">
        <v>1</v>
      </c>
      <c r="T123">
        <v>18522</v>
      </c>
      <c r="U123">
        <v>418</v>
      </c>
      <c r="V123">
        <v>668</v>
      </c>
      <c r="W123">
        <v>44</v>
      </c>
      <c r="X123">
        <v>233</v>
      </c>
      <c r="Y123">
        <v>4</v>
      </c>
      <c r="Z123">
        <v>43</v>
      </c>
      <c r="AA123">
        <v>0</v>
      </c>
      <c r="AB123">
        <v>415</v>
      </c>
      <c r="AC123">
        <v>16</v>
      </c>
      <c r="AD123">
        <v>7462</v>
      </c>
      <c r="AE123">
        <v>473</v>
      </c>
      <c r="AF123">
        <v>76</v>
      </c>
      <c r="AG123">
        <v>1</v>
      </c>
      <c r="AH123">
        <v>81</v>
      </c>
      <c r="AI123">
        <v>0</v>
      </c>
      <c r="AJ123">
        <v>1082</v>
      </c>
      <c r="AK123">
        <v>51</v>
      </c>
      <c r="AL123">
        <v>117</v>
      </c>
      <c r="AM123">
        <v>0</v>
      </c>
      <c r="AN123">
        <v>76</v>
      </c>
      <c r="AO123">
        <v>2</v>
      </c>
      <c r="AP123">
        <v>498</v>
      </c>
      <c r="AQ123">
        <v>12</v>
      </c>
      <c r="AR123">
        <v>1374</v>
      </c>
      <c r="AS123">
        <v>18</v>
      </c>
      <c r="AT123">
        <v>2536</v>
      </c>
      <c r="AU123">
        <v>162</v>
      </c>
      <c r="AV123">
        <v>2825</v>
      </c>
      <c r="AW123">
        <v>137</v>
      </c>
      <c r="AX123">
        <v>1566</v>
      </c>
      <c r="AY123">
        <v>83</v>
      </c>
      <c r="AZ123">
        <v>266</v>
      </c>
      <c r="BA123">
        <v>4</v>
      </c>
      <c r="BB123">
        <v>1324</v>
      </c>
      <c r="BC123">
        <v>35</v>
      </c>
      <c r="BD123">
        <v>2946</v>
      </c>
      <c r="BE123">
        <v>187</v>
      </c>
      <c r="BF123">
        <v>983</v>
      </c>
      <c r="BG123">
        <v>11</v>
      </c>
      <c r="BH123">
        <v>566</v>
      </c>
      <c r="BI123">
        <v>8</v>
      </c>
      <c r="BJ123">
        <v>0</v>
      </c>
      <c r="BK123">
        <v>0</v>
      </c>
      <c r="BL123">
        <v>1099</v>
      </c>
      <c r="BM123">
        <v>16</v>
      </c>
      <c r="BN123">
        <v>127</v>
      </c>
      <c r="BO123">
        <v>3</v>
      </c>
      <c r="BP123">
        <v>3943</v>
      </c>
      <c r="BQ123">
        <v>48</v>
      </c>
      <c r="BR123">
        <v>34</v>
      </c>
      <c r="BS123">
        <v>0</v>
      </c>
      <c r="BT123">
        <v>14</v>
      </c>
      <c r="BU123">
        <v>0</v>
      </c>
      <c r="BV123">
        <v>40</v>
      </c>
      <c r="BW123">
        <v>0</v>
      </c>
      <c r="BX123">
        <v>14</v>
      </c>
      <c r="BY123">
        <v>0</v>
      </c>
      <c r="BZ123">
        <v>2</v>
      </c>
      <c r="CA123">
        <v>0</v>
      </c>
      <c r="CB123">
        <v>3</v>
      </c>
      <c r="CC123">
        <v>4</v>
      </c>
      <c r="CD123">
        <v>601</v>
      </c>
      <c r="CE123">
        <v>57</v>
      </c>
      <c r="CF123">
        <v>4524</v>
      </c>
      <c r="CG123">
        <v>63</v>
      </c>
      <c r="CH123">
        <v>202</v>
      </c>
      <c r="CI123">
        <v>0</v>
      </c>
      <c r="CJ123">
        <v>23</v>
      </c>
      <c r="CK123">
        <v>0</v>
      </c>
      <c r="CL123">
        <v>247</v>
      </c>
      <c r="CM123">
        <v>6</v>
      </c>
      <c r="CN123">
        <v>242</v>
      </c>
      <c r="CO123">
        <v>4</v>
      </c>
    </row>
    <row r="124" spans="1:93" x14ac:dyDescent="0.25">
      <c r="A124" s="1">
        <v>44013</v>
      </c>
      <c r="B124">
        <v>730</v>
      </c>
      <c r="C124">
        <v>53</v>
      </c>
      <c r="D124">
        <v>388</v>
      </c>
      <c r="E124">
        <v>8</v>
      </c>
      <c r="F124">
        <v>142</v>
      </c>
      <c r="G124">
        <v>23</v>
      </c>
      <c r="H124">
        <v>6693</v>
      </c>
      <c r="I124">
        <v>154</v>
      </c>
      <c r="J124">
        <v>33846</v>
      </c>
      <c r="K124">
        <v>1280</v>
      </c>
      <c r="L124">
        <v>11</v>
      </c>
      <c r="M124">
        <v>1</v>
      </c>
      <c r="N124">
        <v>43880</v>
      </c>
      <c r="O124">
        <v>1270</v>
      </c>
      <c r="P124">
        <v>6945</v>
      </c>
      <c r="Q124">
        <v>128</v>
      </c>
      <c r="R124">
        <v>803</v>
      </c>
      <c r="S124">
        <v>1</v>
      </c>
      <c r="T124">
        <v>18653</v>
      </c>
      <c r="U124">
        <v>507</v>
      </c>
      <c r="V124">
        <v>286</v>
      </c>
      <c r="W124">
        <v>25</v>
      </c>
      <c r="X124">
        <v>302</v>
      </c>
      <c r="Y124">
        <v>3</v>
      </c>
      <c r="Z124">
        <v>50</v>
      </c>
      <c r="AA124">
        <v>0</v>
      </c>
      <c r="AB124">
        <v>727</v>
      </c>
      <c r="AC124">
        <v>20</v>
      </c>
      <c r="AD124">
        <v>7143</v>
      </c>
      <c r="AE124">
        <v>648</v>
      </c>
      <c r="AF124">
        <v>17</v>
      </c>
      <c r="AG124">
        <v>0</v>
      </c>
      <c r="AH124">
        <v>67</v>
      </c>
      <c r="AI124">
        <v>0</v>
      </c>
      <c r="AJ124">
        <v>1293</v>
      </c>
      <c r="AK124">
        <v>71</v>
      </c>
      <c r="AL124">
        <v>130</v>
      </c>
      <c r="AM124">
        <v>2</v>
      </c>
      <c r="AN124">
        <v>50</v>
      </c>
      <c r="AO124">
        <v>6</v>
      </c>
      <c r="AP124">
        <v>466</v>
      </c>
      <c r="AQ124">
        <v>12</v>
      </c>
      <c r="AR124">
        <v>1293</v>
      </c>
      <c r="AS124">
        <v>16</v>
      </c>
      <c r="AT124">
        <v>2457</v>
      </c>
      <c r="AU124">
        <v>147</v>
      </c>
      <c r="AV124">
        <v>4133</v>
      </c>
      <c r="AW124">
        <v>91</v>
      </c>
      <c r="AX124">
        <v>1557</v>
      </c>
      <c r="AY124">
        <v>81</v>
      </c>
      <c r="AZ124">
        <v>229</v>
      </c>
      <c r="BA124">
        <v>8</v>
      </c>
      <c r="BB124">
        <v>541</v>
      </c>
      <c r="BC124">
        <v>30</v>
      </c>
      <c r="BD124">
        <v>2848</v>
      </c>
      <c r="BE124">
        <v>173</v>
      </c>
      <c r="BF124">
        <v>1076</v>
      </c>
      <c r="BG124">
        <v>11</v>
      </c>
      <c r="BH124">
        <v>561</v>
      </c>
      <c r="BI124">
        <v>17</v>
      </c>
      <c r="BJ124">
        <v>2</v>
      </c>
      <c r="BK124">
        <v>0</v>
      </c>
      <c r="BL124">
        <v>765</v>
      </c>
      <c r="BM124">
        <v>11</v>
      </c>
      <c r="BN124">
        <v>100</v>
      </c>
      <c r="BO124">
        <v>8</v>
      </c>
      <c r="BP124">
        <v>4387</v>
      </c>
      <c r="BQ124">
        <v>50</v>
      </c>
      <c r="BR124">
        <v>52</v>
      </c>
      <c r="BS124">
        <v>0</v>
      </c>
      <c r="BT124">
        <v>43</v>
      </c>
      <c r="BU124">
        <v>0</v>
      </c>
      <c r="BV124">
        <v>10</v>
      </c>
      <c r="BW124">
        <v>1</v>
      </c>
      <c r="BX124">
        <v>19</v>
      </c>
      <c r="BY124">
        <v>1</v>
      </c>
      <c r="BZ124">
        <v>2</v>
      </c>
      <c r="CA124">
        <v>0</v>
      </c>
      <c r="CB124">
        <v>10</v>
      </c>
      <c r="CC124">
        <v>0</v>
      </c>
      <c r="CD124">
        <v>1094</v>
      </c>
      <c r="CE124">
        <v>52</v>
      </c>
      <c r="CF124">
        <v>2262</v>
      </c>
      <c r="CG124">
        <v>27</v>
      </c>
      <c r="CH124">
        <v>149</v>
      </c>
      <c r="CI124">
        <v>1</v>
      </c>
      <c r="CJ124">
        <v>5</v>
      </c>
      <c r="CK124">
        <v>0</v>
      </c>
      <c r="CL124">
        <v>239</v>
      </c>
      <c r="CM124">
        <v>19</v>
      </c>
      <c r="CN124">
        <v>276</v>
      </c>
      <c r="CO124">
        <v>3</v>
      </c>
    </row>
    <row r="125" spans="1:93" x14ac:dyDescent="0.25">
      <c r="A125" s="1">
        <v>44014</v>
      </c>
      <c r="B125">
        <v>617</v>
      </c>
      <c r="C125">
        <v>97</v>
      </c>
      <c r="D125">
        <v>444</v>
      </c>
      <c r="E125">
        <v>5</v>
      </c>
      <c r="F125">
        <v>182</v>
      </c>
      <c r="G125">
        <v>21</v>
      </c>
      <c r="H125">
        <v>6556</v>
      </c>
      <c r="I125">
        <v>216</v>
      </c>
      <c r="J125">
        <v>46712</v>
      </c>
      <c r="K125">
        <v>1038</v>
      </c>
      <c r="L125">
        <v>4</v>
      </c>
      <c r="M125">
        <v>2</v>
      </c>
      <c r="N125">
        <v>52048</v>
      </c>
      <c r="O125">
        <v>652</v>
      </c>
      <c r="P125">
        <v>8124</v>
      </c>
      <c r="Q125">
        <v>92</v>
      </c>
      <c r="R125">
        <v>1013</v>
      </c>
      <c r="S125">
        <v>2</v>
      </c>
      <c r="T125">
        <v>19148</v>
      </c>
      <c r="U125">
        <v>434</v>
      </c>
      <c r="V125">
        <v>0</v>
      </c>
      <c r="W125">
        <v>0</v>
      </c>
      <c r="X125">
        <v>230</v>
      </c>
      <c r="Y125">
        <v>3</v>
      </c>
      <c r="Z125">
        <v>54</v>
      </c>
      <c r="AA125">
        <v>0</v>
      </c>
      <c r="AB125">
        <v>804</v>
      </c>
      <c r="AC125">
        <v>15</v>
      </c>
      <c r="AD125">
        <v>7543</v>
      </c>
      <c r="AE125">
        <v>741</v>
      </c>
      <c r="AF125">
        <v>26</v>
      </c>
      <c r="AG125">
        <v>1</v>
      </c>
      <c r="AH125">
        <v>86</v>
      </c>
      <c r="AI125">
        <v>0</v>
      </c>
      <c r="AJ125">
        <v>1385</v>
      </c>
      <c r="AK125">
        <v>58</v>
      </c>
      <c r="AL125">
        <v>151</v>
      </c>
      <c r="AM125">
        <v>1</v>
      </c>
      <c r="AN125">
        <v>62</v>
      </c>
      <c r="AO125">
        <v>2</v>
      </c>
      <c r="AP125">
        <v>503</v>
      </c>
      <c r="AQ125">
        <v>9</v>
      </c>
      <c r="AR125">
        <v>1192</v>
      </c>
      <c r="AS125">
        <v>19</v>
      </c>
      <c r="AT125">
        <v>2549</v>
      </c>
      <c r="AU125">
        <v>141</v>
      </c>
      <c r="AV125">
        <v>4339</v>
      </c>
      <c r="AW125">
        <v>78</v>
      </c>
      <c r="AX125">
        <v>1503</v>
      </c>
      <c r="AY125">
        <v>81</v>
      </c>
      <c r="AZ125">
        <v>313</v>
      </c>
      <c r="BA125">
        <v>3</v>
      </c>
      <c r="BB125">
        <v>918</v>
      </c>
      <c r="BC125">
        <v>18</v>
      </c>
      <c r="BD125">
        <v>3264</v>
      </c>
      <c r="BE125">
        <v>183</v>
      </c>
      <c r="BF125">
        <v>997</v>
      </c>
      <c r="BG125">
        <v>4</v>
      </c>
      <c r="BH125">
        <v>790</v>
      </c>
      <c r="BI125">
        <v>13</v>
      </c>
      <c r="BJ125">
        <v>0</v>
      </c>
      <c r="BK125">
        <v>0</v>
      </c>
      <c r="BL125">
        <v>913</v>
      </c>
      <c r="BM125">
        <v>14</v>
      </c>
      <c r="BN125">
        <v>135</v>
      </c>
      <c r="BO125">
        <v>2</v>
      </c>
      <c r="BP125">
        <v>3402</v>
      </c>
      <c r="BQ125">
        <v>49</v>
      </c>
      <c r="BR125">
        <v>54</v>
      </c>
      <c r="BS125">
        <v>1</v>
      </c>
      <c r="BT125">
        <v>46</v>
      </c>
      <c r="BU125">
        <v>0</v>
      </c>
      <c r="BV125">
        <v>22</v>
      </c>
      <c r="BW125">
        <v>1</v>
      </c>
      <c r="BX125">
        <v>23</v>
      </c>
      <c r="BY125">
        <v>0</v>
      </c>
      <c r="BZ125">
        <v>1</v>
      </c>
      <c r="CA125">
        <v>0</v>
      </c>
      <c r="CB125">
        <v>2</v>
      </c>
      <c r="CC125">
        <v>1</v>
      </c>
      <c r="CD125">
        <v>1008</v>
      </c>
      <c r="CE125">
        <v>78</v>
      </c>
      <c r="CF125">
        <v>2667</v>
      </c>
      <c r="CG125">
        <v>44</v>
      </c>
      <c r="CH125">
        <v>92</v>
      </c>
      <c r="CI125">
        <v>0</v>
      </c>
      <c r="CJ125">
        <v>31</v>
      </c>
      <c r="CK125">
        <v>0</v>
      </c>
      <c r="CL125">
        <v>382</v>
      </c>
      <c r="CM125">
        <v>14</v>
      </c>
      <c r="CN125">
        <v>272</v>
      </c>
      <c r="CO125">
        <v>4</v>
      </c>
    </row>
    <row r="126" spans="1:93" x14ac:dyDescent="0.25">
      <c r="A126" s="1">
        <v>44015</v>
      </c>
      <c r="B126">
        <v>651</v>
      </c>
      <c r="C126">
        <v>41</v>
      </c>
      <c r="D126">
        <v>442</v>
      </c>
      <c r="E126">
        <v>17</v>
      </c>
      <c r="F126">
        <v>201</v>
      </c>
      <c r="G126">
        <v>30</v>
      </c>
      <c r="H126">
        <v>6760</v>
      </c>
      <c r="I126">
        <v>147</v>
      </c>
      <c r="J126">
        <v>48105</v>
      </c>
      <c r="K126">
        <v>1252</v>
      </c>
      <c r="L126">
        <v>12</v>
      </c>
      <c r="M126">
        <v>0</v>
      </c>
      <c r="N126">
        <v>53399</v>
      </c>
      <c r="O126">
        <v>678</v>
      </c>
      <c r="P126">
        <v>8728</v>
      </c>
      <c r="Q126">
        <v>95</v>
      </c>
      <c r="R126">
        <v>1285</v>
      </c>
      <c r="S126">
        <v>3</v>
      </c>
      <c r="T126">
        <v>20903</v>
      </c>
      <c r="U126">
        <v>379</v>
      </c>
      <c r="V126">
        <v>567</v>
      </c>
      <c r="W126">
        <v>51</v>
      </c>
      <c r="X126">
        <v>211</v>
      </c>
      <c r="Y126">
        <v>3</v>
      </c>
      <c r="Z126">
        <v>63</v>
      </c>
      <c r="AA126">
        <v>0</v>
      </c>
      <c r="AB126">
        <v>684</v>
      </c>
      <c r="AC126">
        <v>15</v>
      </c>
      <c r="AD126">
        <v>7000</v>
      </c>
      <c r="AE126">
        <v>679</v>
      </c>
      <c r="AF126">
        <v>21</v>
      </c>
      <c r="AG126">
        <v>0</v>
      </c>
      <c r="AH126">
        <v>81</v>
      </c>
      <c r="AI126">
        <v>0</v>
      </c>
      <c r="AJ126">
        <v>1624</v>
      </c>
      <c r="AK126">
        <v>53</v>
      </c>
      <c r="AL126">
        <v>194</v>
      </c>
      <c r="AM126">
        <v>1</v>
      </c>
      <c r="AN126">
        <v>77</v>
      </c>
      <c r="AO126">
        <v>3</v>
      </c>
      <c r="AP126">
        <v>446</v>
      </c>
      <c r="AQ126">
        <v>9</v>
      </c>
      <c r="AR126">
        <v>1186</v>
      </c>
      <c r="AS126">
        <v>17</v>
      </c>
      <c r="AT126">
        <v>2652</v>
      </c>
      <c r="AU126">
        <v>148</v>
      </c>
      <c r="AV126">
        <v>4087</v>
      </c>
      <c r="AW126">
        <v>78</v>
      </c>
      <c r="AX126">
        <v>1485</v>
      </c>
      <c r="AY126">
        <v>86</v>
      </c>
      <c r="AZ126">
        <v>328</v>
      </c>
      <c r="BA126">
        <v>8</v>
      </c>
      <c r="BB126">
        <v>659</v>
      </c>
      <c r="BC126">
        <v>14</v>
      </c>
      <c r="BD126">
        <v>3527</v>
      </c>
      <c r="BE126">
        <v>185</v>
      </c>
      <c r="BF126">
        <v>294</v>
      </c>
      <c r="BG126">
        <v>4</v>
      </c>
      <c r="BH126">
        <v>626</v>
      </c>
      <c r="BI126">
        <v>13</v>
      </c>
      <c r="BJ126">
        <v>1</v>
      </c>
      <c r="BK126">
        <v>0</v>
      </c>
      <c r="BL126">
        <v>774</v>
      </c>
      <c r="BM126">
        <v>22</v>
      </c>
      <c r="BN126">
        <v>93</v>
      </c>
      <c r="BO126">
        <v>5</v>
      </c>
      <c r="BP126">
        <v>3383</v>
      </c>
      <c r="BQ126">
        <v>54</v>
      </c>
      <c r="BR126">
        <v>81</v>
      </c>
      <c r="BS126">
        <v>2</v>
      </c>
      <c r="BT126">
        <v>50</v>
      </c>
      <c r="BU126">
        <v>0</v>
      </c>
      <c r="BV126">
        <v>8</v>
      </c>
      <c r="BW126">
        <v>0</v>
      </c>
      <c r="BX126">
        <v>26</v>
      </c>
      <c r="BY126">
        <v>0</v>
      </c>
      <c r="BZ126">
        <v>0</v>
      </c>
      <c r="CA126">
        <v>0</v>
      </c>
      <c r="CB126">
        <v>9</v>
      </c>
      <c r="CC126">
        <v>1</v>
      </c>
      <c r="CD126">
        <v>1301</v>
      </c>
      <c r="CE126">
        <v>70</v>
      </c>
      <c r="CF126">
        <v>2744</v>
      </c>
      <c r="CG126">
        <v>34</v>
      </c>
      <c r="CH126">
        <v>132</v>
      </c>
      <c r="CI126">
        <v>2</v>
      </c>
      <c r="CJ126">
        <v>14</v>
      </c>
      <c r="CK126">
        <v>0</v>
      </c>
      <c r="CL126">
        <v>371</v>
      </c>
      <c r="CM126">
        <v>15</v>
      </c>
      <c r="CN126">
        <v>359</v>
      </c>
      <c r="CO126">
        <v>6</v>
      </c>
    </row>
    <row r="127" spans="1:93" x14ac:dyDescent="0.25">
      <c r="A127" s="1">
        <v>44016</v>
      </c>
      <c r="B127">
        <v>602</v>
      </c>
      <c r="C127">
        <v>49</v>
      </c>
      <c r="D127">
        <v>0</v>
      </c>
      <c r="E127">
        <v>0</v>
      </c>
      <c r="F127">
        <v>223</v>
      </c>
      <c r="G127">
        <v>15</v>
      </c>
      <c r="H127">
        <v>6718</v>
      </c>
      <c r="I127">
        <v>176</v>
      </c>
      <c r="J127">
        <v>42223</v>
      </c>
      <c r="K127">
        <v>1290</v>
      </c>
      <c r="L127">
        <v>9</v>
      </c>
      <c r="M127">
        <v>2</v>
      </c>
      <c r="N127">
        <v>54442</v>
      </c>
      <c r="O127">
        <v>694</v>
      </c>
      <c r="P127">
        <v>9063</v>
      </c>
      <c r="Q127">
        <v>108</v>
      </c>
      <c r="R127">
        <v>513</v>
      </c>
      <c r="S127">
        <v>1</v>
      </c>
      <c r="T127">
        <v>22771</v>
      </c>
      <c r="U127">
        <v>442</v>
      </c>
      <c r="V127">
        <v>319</v>
      </c>
      <c r="W127">
        <v>21</v>
      </c>
      <c r="X127">
        <v>264</v>
      </c>
      <c r="Y127">
        <v>2</v>
      </c>
      <c r="Z127">
        <v>63</v>
      </c>
      <c r="AA127">
        <v>1</v>
      </c>
      <c r="AB127">
        <v>687</v>
      </c>
      <c r="AC127">
        <v>8</v>
      </c>
      <c r="AD127">
        <v>7016</v>
      </c>
      <c r="AE127">
        <v>654</v>
      </c>
      <c r="AF127">
        <v>17</v>
      </c>
      <c r="AG127">
        <v>0</v>
      </c>
      <c r="AH127">
        <v>254</v>
      </c>
      <c r="AI127">
        <v>0</v>
      </c>
      <c r="AJ127">
        <v>1301</v>
      </c>
      <c r="AK127">
        <v>49</v>
      </c>
      <c r="AL127">
        <v>214</v>
      </c>
      <c r="AM127">
        <v>1</v>
      </c>
      <c r="AN127">
        <v>75</v>
      </c>
      <c r="AO127">
        <v>2</v>
      </c>
      <c r="AP127">
        <v>422</v>
      </c>
      <c r="AQ127">
        <v>7</v>
      </c>
      <c r="AR127">
        <v>1172</v>
      </c>
      <c r="AS127">
        <v>19</v>
      </c>
      <c r="AT127">
        <v>2566</v>
      </c>
      <c r="AU127">
        <v>154</v>
      </c>
      <c r="AV127">
        <v>3387</v>
      </c>
      <c r="AW127">
        <v>68</v>
      </c>
      <c r="AX127">
        <v>1412</v>
      </c>
      <c r="AY127">
        <v>81</v>
      </c>
      <c r="AZ127">
        <v>374</v>
      </c>
      <c r="BA127">
        <v>11</v>
      </c>
      <c r="BB127">
        <v>582</v>
      </c>
      <c r="BC127">
        <v>18</v>
      </c>
      <c r="BD127">
        <v>3595</v>
      </c>
      <c r="BE127">
        <v>181</v>
      </c>
      <c r="BF127">
        <v>1531</v>
      </c>
      <c r="BG127">
        <v>6</v>
      </c>
      <c r="BH127">
        <v>454</v>
      </c>
      <c r="BI127">
        <v>12</v>
      </c>
      <c r="BJ127">
        <v>1</v>
      </c>
      <c r="BK127">
        <v>0</v>
      </c>
      <c r="BL127">
        <v>758</v>
      </c>
      <c r="BM127">
        <v>31</v>
      </c>
      <c r="BN127">
        <v>94</v>
      </c>
      <c r="BO127">
        <v>2</v>
      </c>
      <c r="BP127">
        <v>4193</v>
      </c>
      <c r="BQ127">
        <v>50</v>
      </c>
      <c r="BR127">
        <v>96</v>
      </c>
      <c r="BS127">
        <v>2</v>
      </c>
      <c r="BT127">
        <v>52</v>
      </c>
      <c r="BU127">
        <v>0</v>
      </c>
      <c r="BV127">
        <v>0</v>
      </c>
      <c r="BW127">
        <v>0</v>
      </c>
      <c r="BX127">
        <v>28</v>
      </c>
      <c r="BY127">
        <v>0</v>
      </c>
      <c r="BZ127">
        <v>0</v>
      </c>
      <c r="CA127">
        <v>0</v>
      </c>
      <c r="CB127">
        <v>6</v>
      </c>
      <c r="CC127">
        <v>1</v>
      </c>
      <c r="CD127">
        <v>1290</v>
      </c>
      <c r="CE127">
        <v>49</v>
      </c>
      <c r="CF127">
        <v>2845</v>
      </c>
      <c r="CG127">
        <v>52</v>
      </c>
      <c r="CH127">
        <v>141</v>
      </c>
      <c r="CI127">
        <v>1</v>
      </c>
      <c r="CJ127">
        <v>9</v>
      </c>
      <c r="CK127">
        <v>0</v>
      </c>
      <c r="CL127">
        <v>259</v>
      </c>
      <c r="CM127">
        <v>15</v>
      </c>
      <c r="CN127">
        <v>309</v>
      </c>
      <c r="CO127">
        <v>11</v>
      </c>
    </row>
    <row r="128" spans="1:93" x14ac:dyDescent="0.25">
      <c r="A128" s="1">
        <v>44017</v>
      </c>
      <c r="B128">
        <v>579</v>
      </c>
      <c r="C128">
        <v>32</v>
      </c>
      <c r="D128">
        <v>0</v>
      </c>
      <c r="E128">
        <v>0</v>
      </c>
      <c r="F128">
        <v>235</v>
      </c>
      <c r="G128">
        <v>21</v>
      </c>
      <c r="H128">
        <v>6632</v>
      </c>
      <c r="I128">
        <v>168</v>
      </c>
      <c r="J128">
        <v>37923</v>
      </c>
      <c r="K128">
        <v>1091</v>
      </c>
      <c r="L128">
        <v>11</v>
      </c>
      <c r="M128">
        <v>1</v>
      </c>
      <c r="N128">
        <v>45221</v>
      </c>
      <c r="O128">
        <v>242</v>
      </c>
      <c r="P128">
        <v>10853</v>
      </c>
      <c r="Q128">
        <v>74</v>
      </c>
      <c r="R128">
        <v>1115</v>
      </c>
      <c r="S128">
        <v>4</v>
      </c>
      <c r="T128">
        <v>24850</v>
      </c>
      <c r="U128">
        <v>613</v>
      </c>
      <c r="V128">
        <v>226</v>
      </c>
      <c r="W128">
        <v>11</v>
      </c>
      <c r="X128">
        <v>213</v>
      </c>
      <c r="Y128">
        <v>3</v>
      </c>
      <c r="Z128">
        <v>61</v>
      </c>
      <c r="AA128">
        <v>0</v>
      </c>
      <c r="AB128">
        <v>694</v>
      </c>
      <c r="AC128">
        <v>15</v>
      </c>
      <c r="AD128">
        <v>3623</v>
      </c>
      <c r="AE128">
        <v>523</v>
      </c>
      <c r="AF128">
        <v>0</v>
      </c>
      <c r="AG128">
        <v>0</v>
      </c>
      <c r="AH128">
        <v>107</v>
      </c>
      <c r="AI128">
        <v>0</v>
      </c>
      <c r="AJ128">
        <v>1447</v>
      </c>
      <c r="AK128">
        <v>53</v>
      </c>
      <c r="AL128">
        <v>240</v>
      </c>
      <c r="AM128">
        <v>0</v>
      </c>
      <c r="AN128">
        <v>61</v>
      </c>
      <c r="AO128">
        <v>6</v>
      </c>
      <c r="AP128">
        <v>239</v>
      </c>
      <c r="AQ128">
        <v>2</v>
      </c>
      <c r="AR128">
        <v>1154</v>
      </c>
      <c r="AS128">
        <v>20</v>
      </c>
      <c r="AT128">
        <v>2449</v>
      </c>
      <c r="AU128">
        <v>148</v>
      </c>
      <c r="AV128">
        <v>3191</v>
      </c>
      <c r="AW128">
        <v>93</v>
      </c>
      <c r="AX128">
        <v>1324</v>
      </c>
      <c r="AY128">
        <v>79</v>
      </c>
      <c r="AZ128">
        <v>413</v>
      </c>
      <c r="BA128">
        <v>7</v>
      </c>
      <c r="BB128">
        <v>0</v>
      </c>
      <c r="BC128">
        <v>0</v>
      </c>
      <c r="BD128">
        <v>3481</v>
      </c>
      <c r="BE128">
        <v>186</v>
      </c>
      <c r="BF128">
        <v>1494</v>
      </c>
      <c r="BG128">
        <v>10</v>
      </c>
      <c r="BH128">
        <v>603</v>
      </c>
      <c r="BI128">
        <v>6</v>
      </c>
      <c r="BJ128">
        <v>2</v>
      </c>
      <c r="BK128">
        <v>0</v>
      </c>
      <c r="BL128">
        <v>988</v>
      </c>
      <c r="BM128">
        <v>22</v>
      </c>
      <c r="BN128">
        <v>64</v>
      </c>
      <c r="BO128">
        <v>3</v>
      </c>
      <c r="BP128">
        <v>4128</v>
      </c>
      <c r="BQ128">
        <v>56</v>
      </c>
      <c r="BR128">
        <v>86</v>
      </c>
      <c r="BS128">
        <v>1</v>
      </c>
      <c r="BT128">
        <v>29</v>
      </c>
      <c r="BU128">
        <v>0</v>
      </c>
      <c r="BV128">
        <v>0</v>
      </c>
      <c r="BW128">
        <v>0</v>
      </c>
      <c r="BX128">
        <v>25</v>
      </c>
      <c r="BY128">
        <v>0</v>
      </c>
      <c r="BZ128">
        <v>3</v>
      </c>
      <c r="CA128">
        <v>0</v>
      </c>
      <c r="CB128">
        <v>11</v>
      </c>
      <c r="CC128">
        <v>1</v>
      </c>
      <c r="CD128">
        <v>1253</v>
      </c>
      <c r="CE128">
        <v>58</v>
      </c>
      <c r="CF128">
        <v>0</v>
      </c>
      <c r="CG128">
        <v>16</v>
      </c>
      <c r="CH128">
        <v>121</v>
      </c>
      <c r="CI128">
        <v>0</v>
      </c>
      <c r="CJ128">
        <v>18</v>
      </c>
      <c r="CK128">
        <v>0</v>
      </c>
      <c r="CL128">
        <v>314</v>
      </c>
      <c r="CM128">
        <v>5</v>
      </c>
      <c r="CN128">
        <v>325</v>
      </c>
      <c r="CO128">
        <v>8</v>
      </c>
    </row>
    <row r="129" spans="1:93" x14ac:dyDescent="0.25">
      <c r="A129" s="1">
        <v>44018</v>
      </c>
      <c r="B129">
        <v>401</v>
      </c>
      <c r="C129">
        <v>19</v>
      </c>
      <c r="D129">
        <v>1244</v>
      </c>
      <c r="E129">
        <v>3</v>
      </c>
      <c r="F129">
        <v>192</v>
      </c>
      <c r="G129">
        <v>7</v>
      </c>
      <c r="H129">
        <v>6736</v>
      </c>
      <c r="I129">
        <v>134</v>
      </c>
      <c r="J129">
        <v>26051</v>
      </c>
      <c r="K129">
        <v>602</v>
      </c>
      <c r="L129">
        <v>18</v>
      </c>
      <c r="M129">
        <v>0</v>
      </c>
      <c r="N129">
        <v>49093</v>
      </c>
      <c r="O129">
        <v>271</v>
      </c>
      <c r="P129">
        <v>8773</v>
      </c>
      <c r="Q129">
        <v>173</v>
      </c>
      <c r="R129">
        <v>788</v>
      </c>
      <c r="S129">
        <v>1</v>
      </c>
      <c r="T129">
        <v>24248</v>
      </c>
      <c r="U129">
        <v>425</v>
      </c>
      <c r="V129">
        <v>219</v>
      </c>
      <c r="W129">
        <v>10</v>
      </c>
      <c r="X129">
        <v>419</v>
      </c>
      <c r="Y129">
        <v>2</v>
      </c>
      <c r="Z129">
        <v>0</v>
      </c>
      <c r="AA129">
        <v>0</v>
      </c>
      <c r="AB129">
        <v>364</v>
      </c>
      <c r="AC129">
        <v>9</v>
      </c>
      <c r="AD129">
        <v>2953</v>
      </c>
      <c r="AE129">
        <v>273</v>
      </c>
      <c r="AF129">
        <v>0</v>
      </c>
      <c r="AG129">
        <v>0</v>
      </c>
      <c r="AH129">
        <v>87</v>
      </c>
      <c r="AI129">
        <v>0</v>
      </c>
      <c r="AJ129">
        <v>1607</v>
      </c>
      <c r="AK129">
        <v>82</v>
      </c>
      <c r="AL129">
        <v>253</v>
      </c>
      <c r="AM129">
        <v>0</v>
      </c>
      <c r="AN129">
        <v>73</v>
      </c>
      <c r="AO129">
        <v>1</v>
      </c>
      <c r="AP129">
        <v>219</v>
      </c>
      <c r="AQ129">
        <v>4</v>
      </c>
      <c r="AR129">
        <v>1148</v>
      </c>
      <c r="AS129">
        <v>19</v>
      </c>
      <c r="AT129">
        <v>2560</v>
      </c>
      <c r="AU129">
        <v>163</v>
      </c>
      <c r="AV129">
        <v>3344</v>
      </c>
      <c r="AW129">
        <v>50</v>
      </c>
      <c r="AX129">
        <v>1218</v>
      </c>
      <c r="AY129">
        <v>63</v>
      </c>
      <c r="AZ129">
        <v>328</v>
      </c>
      <c r="BA129">
        <v>9</v>
      </c>
      <c r="BB129">
        <v>0</v>
      </c>
      <c r="BC129">
        <v>0</v>
      </c>
      <c r="BD129">
        <v>3638</v>
      </c>
      <c r="BE129">
        <v>177</v>
      </c>
      <c r="BF129">
        <v>0</v>
      </c>
      <c r="BG129">
        <v>0</v>
      </c>
      <c r="BH129">
        <v>544</v>
      </c>
      <c r="BI129">
        <v>11</v>
      </c>
      <c r="BJ129">
        <v>0</v>
      </c>
      <c r="BK129">
        <v>0</v>
      </c>
      <c r="BL129">
        <v>1166</v>
      </c>
      <c r="BM129">
        <v>27</v>
      </c>
      <c r="BN129">
        <v>24</v>
      </c>
      <c r="BO129">
        <v>2</v>
      </c>
      <c r="BP129">
        <v>3580</v>
      </c>
      <c r="BQ129">
        <v>58</v>
      </c>
      <c r="BR129">
        <v>57</v>
      </c>
      <c r="BS129">
        <v>0</v>
      </c>
      <c r="BT129">
        <v>46</v>
      </c>
      <c r="BU129">
        <v>0</v>
      </c>
      <c r="BV129">
        <v>0</v>
      </c>
      <c r="BW129">
        <v>0</v>
      </c>
      <c r="BX129">
        <v>8</v>
      </c>
      <c r="BY129">
        <v>0</v>
      </c>
      <c r="BZ129">
        <v>1</v>
      </c>
      <c r="CA129">
        <v>0</v>
      </c>
      <c r="CB129">
        <v>0</v>
      </c>
      <c r="CC129">
        <v>0</v>
      </c>
      <c r="CD129">
        <v>1226</v>
      </c>
      <c r="CE129">
        <v>56</v>
      </c>
      <c r="CF129">
        <v>2590</v>
      </c>
      <c r="CG129">
        <v>37</v>
      </c>
      <c r="CH129">
        <v>75</v>
      </c>
      <c r="CI129">
        <v>0</v>
      </c>
      <c r="CJ129">
        <v>14</v>
      </c>
      <c r="CK129">
        <v>0</v>
      </c>
      <c r="CL129">
        <v>231</v>
      </c>
      <c r="CM129">
        <v>5</v>
      </c>
      <c r="CN129">
        <v>302</v>
      </c>
      <c r="CO129">
        <v>5</v>
      </c>
    </row>
    <row r="130" spans="1:93" x14ac:dyDescent="0.25">
      <c r="A130" s="1">
        <v>44019</v>
      </c>
      <c r="B130">
        <v>555</v>
      </c>
      <c r="C130">
        <v>11</v>
      </c>
      <c r="D130">
        <v>341</v>
      </c>
      <c r="E130">
        <v>4</v>
      </c>
      <c r="F130">
        <v>208</v>
      </c>
      <c r="G130">
        <v>8</v>
      </c>
      <c r="H130">
        <v>6611</v>
      </c>
      <c r="I130">
        <v>135</v>
      </c>
      <c r="J130">
        <v>20229</v>
      </c>
      <c r="K130">
        <v>620</v>
      </c>
      <c r="L130">
        <v>4</v>
      </c>
      <c r="M130">
        <v>0</v>
      </c>
      <c r="N130">
        <v>49990</v>
      </c>
      <c r="O130">
        <v>359</v>
      </c>
      <c r="P130">
        <v>8971</v>
      </c>
      <c r="Q130">
        <v>111</v>
      </c>
      <c r="R130">
        <v>1228</v>
      </c>
      <c r="S130">
        <v>7</v>
      </c>
      <c r="T130">
        <v>22252</v>
      </c>
      <c r="U130">
        <v>467</v>
      </c>
      <c r="V130">
        <v>399</v>
      </c>
      <c r="W130">
        <v>9</v>
      </c>
      <c r="X130">
        <v>242</v>
      </c>
      <c r="Y130">
        <v>4</v>
      </c>
      <c r="Z130">
        <v>90</v>
      </c>
      <c r="AA130">
        <v>2</v>
      </c>
      <c r="AB130">
        <v>315</v>
      </c>
      <c r="AC130">
        <v>15</v>
      </c>
      <c r="AD130">
        <v>7786</v>
      </c>
      <c r="AE130">
        <v>480</v>
      </c>
      <c r="AF130">
        <v>46</v>
      </c>
      <c r="AG130">
        <v>1</v>
      </c>
      <c r="AH130">
        <v>137</v>
      </c>
      <c r="AI130">
        <v>2</v>
      </c>
      <c r="AJ130">
        <v>1209</v>
      </c>
      <c r="AK130">
        <v>70</v>
      </c>
      <c r="AL130">
        <v>206</v>
      </c>
      <c r="AM130">
        <v>1</v>
      </c>
      <c r="AN130">
        <v>36</v>
      </c>
      <c r="AO130">
        <v>1</v>
      </c>
      <c r="AP130">
        <v>390</v>
      </c>
      <c r="AQ130">
        <v>8</v>
      </c>
      <c r="AR130">
        <v>1086</v>
      </c>
      <c r="AS130">
        <v>16</v>
      </c>
      <c r="AT130">
        <v>2613</v>
      </c>
      <c r="AU130">
        <v>160</v>
      </c>
      <c r="AV130">
        <v>2691</v>
      </c>
      <c r="AW130">
        <v>77</v>
      </c>
      <c r="AX130">
        <v>969</v>
      </c>
      <c r="AY130">
        <v>79</v>
      </c>
      <c r="AZ130">
        <v>232</v>
      </c>
      <c r="BA130">
        <v>6</v>
      </c>
      <c r="BB130">
        <v>1375</v>
      </c>
      <c r="BC130">
        <v>27</v>
      </c>
      <c r="BD130">
        <v>2985</v>
      </c>
      <c r="BE130">
        <v>183</v>
      </c>
      <c r="BF130">
        <v>4503</v>
      </c>
      <c r="BG130">
        <v>13</v>
      </c>
      <c r="BH130">
        <v>575</v>
      </c>
      <c r="BI130">
        <v>9</v>
      </c>
      <c r="BJ130">
        <v>1</v>
      </c>
      <c r="BK130">
        <v>0</v>
      </c>
      <c r="BL130">
        <v>1185</v>
      </c>
      <c r="BM130">
        <v>23</v>
      </c>
      <c r="BN130">
        <v>112</v>
      </c>
      <c r="BO130">
        <v>1</v>
      </c>
      <c r="BP130">
        <v>4207</v>
      </c>
      <c r="BQ130">
        <v>52</v>
      </c>
      <c r="BR130">
        <v>69</v>
      </c>
      <c r="BS130">
        <v>0</v>
      </c>
      <c r="BT130">
        <v>20</v>
      </c>
      <c r="BU130">
        <v>0</v>
      </c>
      <c r="BV130">
        <v>35</v>
      </c>
      <c r="BW130">
        <v>0</v>
      </c>
      <c r="BX130">
        <v>43</v>
      </c>
      <c r="BY130">
        <v>0</v>
      </c>
      <c r="BZ130">
        <v>1</v>
      </c>
      <c r="CA130">
        <v>0</v>
      </c>
      <c r="CB130">
        <v>6</v>
      </c>
      <c r="CC130">
        <v>0</v>
      </c>
      <c r="CD130">
        <v>1212</v>
      </c>
      <c r="CE130">
        <v>42</v>
      </c>
      <c r="CF130">
        <v>2439</v>
      </c>
      <c r="CG130">
        <v>33</v>
      </c>
      <c r="CH130">
        <v>51</v>
      </c>
      <c r="CI130">
        <v>2</v>
      </c>
      <c r="CJ130">
        <v>25</v>
      </c>
      <c r="CK130">
        <v>0</v>
      </c>
      <c r="CL130">
        <v>205</v>
      </c>
      <c r="CM130">
        <v>4</v>
      </c>
      <c r="CN130">
        <v>289</v>
      </c>
      <c r="CO130">
        <v>6</v>
      </c>
    </row>
    <row r="131" spans="1:93" x14ac:dyDescent="0.25">
      <c r="A131" s="1">
        <v>44020</v>
      </c>
      <c r="B131">
        <v>704</v>
      </c>
      <c r="C131">
        <v>54</v>
      </c>
      <c r="D131">
        <v>383</v>
      </c>
      <c r="E131">
        <v>4</v>
      </c>
      <c r="F131">
        <v>137</v>
      </c>
      <c r="G131">
        <v>30</v>
      </c>
      <c r="H131">
        <v>6368</v>
      </c>
      <c r="I131">
        <v>198</v>
      </c>
      <c r="J131">
        <v>45305</v>
      </c>
      <c r="K131">
        <v>1254</v>
      </c>
      <c r="L131">
        <v>7</v>
      </c>
      <c r="M131">
        <v>2</v>
      </c>
      <c r="N131">
        <v>57473</v>
      </c>
      <c r="O131">
        <v>1174</v>
      </c>
      <c r="P131">
        <v>10134</v>
      </c>
      <c r="Q131">
        <v>192</v>
      </c>
      <c r="R131">
        <v>1036</v>
      </c>
      <c r="S131">
        <v>4</v>
      </c>
      <c r="T131">
        <v>22752</v>
      </c>
      <c r="U131">
        <v>482</v>
      </c>
      <c r="V131">
        <v>232</v>
      </c>
      <c r="W131">
        <v>18</v>
      </c>
      <c r="X131">
        <v>282</v>
      </c>
      <c r="Y131">
        <v>3</v>
      </c>
      <c r="Z131">
        <v>63</v>
      </c>
      <c r="AA131">
        <v>0</v>
      </c>
      <c r="AB131">
        <v>251</v>
      </c>
      <c r="AC131">
        <v>12</v>
      </c>
      <c r="AD131">
        <v>7827</v>
      </c>
      <c r="AE131">
        <v>895</v>
      </c>
      <c r="AF131">
        <v>10</v>
      </c>
      <c r="AG131">
        <v>2</v>
      </c>
      <c r="AH131">
        <v>169</v>
      </c>
      <c r="AI131">
        <v>0</v>
      </c>
      <c r="AJ131">
        <v>1268</v>
      </c>
      <c r="AK131">
        <v>68</v>
      </c>
      <c r="AL131">
        <v>193</v>
      </c>
      <c r="AM131">
        <v>2</v>
      </c>
      <c r="AN131">
        <v>37</v>
      </c>
      <c r="AO131">
        <v>4</v>
      </c>
      <c r="AP131">
        <v>397</v>
      </c>
      <c r="AQ131">
        <v>12</v>
      </c>
      <c r="AR131">
        <v>1053</v>
      </c>
      <c r="AS131">
        <v>19</v>
      </c>
      <c r="AT131">
        <v>2637</v>
      </c>
      <c r="AU131">
        <v>200</v>
      </c>
      <c r="AV131">
        <v>2980</v>
      </c>
      <c r="AW131">
        <v>83</v>
      </c>
      <c r="AX131">
        <v>1057</v>
      </c>
      <c r="AY131">
        <v>67</v>
      </c>
      <c r="AZ131">
        <v>287</v>
      </c>
      <c r="BA131">
        <v>9</v>
      </c>
      <c r="BB131">
        <v>475</v>
      </c>
      <c r="BC131">
        <v>13</v>
      </c>
      <c r="BD131">
        <v>3575</v>
      </c>
      <c r="BE131">
        <v>180</v>
      </c>
      <c r="BF131">
        <v>1540</v>
      </c>
      <c r="BG131">
        <v>6</v>
      </c>
      <c r="BH131">
        <v>503</v>
      </c>
      <c r="BI131">
        <v>15</v>
      </c>
      <c r="BJ131">
        <v>1</v>
      </c>
      <c r="BK131">
        <v>0</v>
      </c>
      <c r="BL131">
        <v>957</v>
      </c>
      <c r="BM131">
        <v>29</v>
      </c>
      <c r="BN131">
        <v>99</v>
      </c>
      <c r="BO131">
        <v>3</v>
      </c>
      <c r="BP131">
        <v>3392</v>
      </c>
      <c r="BQ131">
        <v>49</v>
      </c>
      <c r="BR131">
        <v>52</v>
      </c>
      <c r="BS131">
        <v>0</v>
      </c>
      <c r="BT131">
        <v>61</v>
      </c>
      <c r="BU131">
        <v>0</v>
      </c>
      <c r="BV131">
        <v>6</v>
      </c>
      <c r="BW131">
        <v>0</v>
      </c>
      <c r="BX131">
        <v>27</v>
      </c>
      <c r="BY131">
        <v>1</v>
      </c>
      <c r="BZ131">
        <v>1</v>
      </c>
      <c r="CA131">
        <v>0</v>
      </c>
      <c r="CB131">
        <v>16</v>
      </c>
      <c r="CC131">
        <v>0</v>
      </c>
      <c r="CD131">
        <v>1036</v>
      </c>
      <c r="CE131">
        <v>54</v>
      </c>
      <c r="CF131">
        <v>2632</v>
      </c>
      <c r="CG131">
        <v>79</v>
      </c>
      <c r="CH131">
        <v>119</v>
      </c>
      <c r="CI131">
        <v>1</v>
      </c>
      <c r="CJ131">
        <v>21</v>
      </c>
      <c r="CK131">
        <v>0</v>
      </c>
      <c r="CL131">
        <v>257</v>
      </c>
      <c r="CM131">
        <v>7</v>
      </c>
      <c r="CN131">
        <v>299</v>
      </c>
      <c r="CO131">
        <v>13</v>
      </c>
    </row>
    <row r="132" spans="1:93" x14ac:dyDescent="0.25">
      <c r="A132" s="1">
        <v>44021</v>
      </c>
      <c r="B132">
        <v>597</v>
      </c>
      <c r="C132">
        <v>57</v>
      </c>
      <c r="D132">
        <v>543</v>
      </c>
      <c r="E132">
        <v>5</v>
      </c>
      <c r="F132">
        <v>193</v>
      </c>
      <c r="G132">
        <v>15</v>
      </c>
      <c r="H132">
        <v>6562</v>
      </c>
      <c r="I132">
        <v>173</v>
      </c>
      <c r="J132">
        <v>44571</v>
      </c>
      <c r="K132">
        <v>1223</v>
      </c>
      <c r="L132">
        <v>4</v>
      </c>
      <c r="M132">
        <v>0</v>
      </c>
      <c r="N132">
        <v>58906</v>
      </c>
      <c r="O132">
        <v>829</v>
      </c>
      <c r="P132">
        <v>8810</v>
      </c>
      <c r="Q132">
        <v>100</v>
      </c>
      <c r="R132">
        <v>1335</v>
      </c>
      <c r="S132">
        <v>2</v>
      </c>
      <c r="T132">
        <v>24879</v>
      </c>
      <c r="U132">
        <v>487</v>
      </c>
      <c r="V132">
        <v>267</v>
      </c>
      <c r="W132">
        <v>26</v>
      </c>
      <c r="X132">
        <v>317</v>
      </c>
      <c r="Y132">
        <v>4</v>
      </c>
      <c r="Z132">
        <v>49</v>
      </c>
      <c r="AA132">
        <v>2</v>
      </c>
      <c r="AB132">
        <v>278</v>
      </c>
      <c r="AC132">
        <v>11</v>
      </c>
      <c r="AD132">
        <v>7401</v>
      </c>
      <c r="AE132">
        <v>782</v>
      </c>
      <c r="AF132">
        <v>12</v>
      </c>
      <c r="AG132">
        <v>0</v>
      </c>
      <c r="AH132">
        <v>131</v>
      </c>
      <c r="AI132">
        <v>0</v>
      </c>
      <c r="AJ132">
        <v>1853</v>
      </c>
      <c r="AK132">
        <v>50</v>
      </c>
      <c r="AL132">
        <v>197</v>
      </c>
      <c r="AM132">
        <v>1</v>
      </c>
      <c r="AN132">
        <v>52</v>
      </c>
      <c r="AO132">
        <v>3</v>
      </c>
      <c r="AP132">
        <v>442</v>
      </c>
      <c r="AQ132">
        <v>12</v>
      </c>
      <c r="AR132">
        <v>1041</v>
      </c>
      <c r="AS132">
        <v>22</v>
      </c>
      <c r="AT132">
        <v>2691</v>
      </c>
      <c r="AU132">
        <v>153</v>
      </c>
      <c r="AV132">
        <v>3359</v>
      </c>
      <c r="AW132">
        <v>61</v>
      </c>
      <c r="AX132">
        <v>1025</v>
      </c>
      <c r="AY132">
        <v>75</v>
      </c>
      <c r="AZ132">
        <v>443</v>
      </c>
      <c r="BA132">
        <v>2</v>
      </c>
      <c r="BB132">
        <v>663</v>
      </c>
      <c r="BC132">
        <v>32</v>
      </c>
      <c r="BD132">
        <v>3633</v>
      </c>
      <c r="BE132">
        <v>181</v>
      </c>
      <c r="BF132">
        <v>2486</v>
      </c>
      <c r="BG132">
        <v>5</v>
      </c>
      <c r="BH132">
        <v>460</v>
      </c>
      <c r="BI132">
        <v>15</v>
      </c>
      <c r="BJ132">
        <v>8</v>
      </c>
      <c r="BK132">
        <v>0</v>
      </c>
      <c r="BL132">
        <v>960</v>
      </c>
      <c r="BM132">
        <v>20</v>
      </c>
      <c r="BN132">
        <v>137</v>
      </c>
      <c r="BO132">
        <v>1</v>
      </c>
      <c r="BP132">
        <v>3036</v>
      </c>
      <c r="BQ132">
        <v>42</v>
      </c>
      <c r="BR132">
        <v>53</v>
      </c>
      <c r="BS132">
        <v>1</v>
      </c>
      <c r="BT132">
        <v>47</v>
      </c>
      <c r="BU132">
        <v>0</v>
      </c>
      <c r="BV132">
        <v>11</v>
      </c>
      <c r="BW132">
        <v>0</v>
      </c>
      <c r="BX132">
        <v>33</v>
      </c>
      <c r="BY132">
        <v>0</v>
      </c>
      <c r="BZ132">
        <v>3</v>
      </c>
      <c r="CA132">
        <v>0</v>
      </c>
      <c r="CB132">
        <v>5</v>
      </c>
      <c r="CC132">
        <v>0</v>
      </c>
      <c r="CD132">
        <v>1439</v>
      </c>
      <c r="CE132">
        <v>47</v>
      </c>
      <c r="CF132">
        <v>2979</v>
      </c>
      <c r="CG132">
        <v>52</v>
      </c>
      <c r="CH132">
        <v>129</v>
      </c>
      <c r="CI132">
        <v>0</v>
      </c>
      <c r="CJ132">
        <v>33</v>
      </c>
      <c r="CK132">
        <v>0</v>
      </c>
      <c r="CL132">
        <v>277</v>
      </c>
      <c r="CM132">
        <v>14</v>
      </c>
      <c r="CN132">
        <v>357</v>
      </c>
      <c r="CO132">
        <v>11</v>
      </c>
    </row>
    <row r="133" spans="1:93" x14ac:dyDescent="0.25">
      <c r="A133" s="1">
        <v>44022</v>
      </c>
      <c r="B133">
        <v>693</v>
      </c>
      <c r="C133">
        <v>31</v>
      </c>
      <c r="D133">
        <v>852</v>
      </c>
      <c r="E133">
        <v>2</v>
      </c>
      <c r="F133">
        <v>214</v>
      </c>
      <c r="G133">
        <v>12</v>
      </c>
      <c r="H133">
        <v>6509</v>
      </c>
      <c r="I133">
        <v>176</v>
      </c>
      <c r="J133">
        <v>42619</v>
      </c>
      <c r="K133">
        <v>1220</v>
      </c>
      <c r="L133">
        <v>23</v>
      </c>
      <c r="M133">
        <v>0</v>
      </c>
      <c r="N133">
        <v>63004</v>
      </c>
      <c r="O133">
        <v>982</v>
      </c>
      <c r="P133">
        <v>13674</v>
      </c>
      <c r="Q133">
        <v>118</v>
      </c>
      <c r="R133">
        <v>1268</v>
      </c>
      <c r="S133">
        <v>4</v>
      </c>
      <c r="T133">
        <v>26506</v>
      </c>
      <c r="U133">
        <v>475</v>
      </c>
      <c r="V133">
        <v>371</v>
      </c>
      <c r="W133">
        <v>12</v>
      </c>
      <c r="X133">
        <v>362</v>
      </c>
      <c r="Y133">
        <v>5</v>
      </c>
      <c r="Z133">
        <v>45</v>
      </c>
      <c r="AA133">
        <v>1</v>
      </c>
      <c r="AB133">
        <v>533</v>
      </c>
      <c r="AC133">
        <v>15</v>
      </c>
      <c r="AD133">
        <v>7094</v>
      </c>
      <c r="AE133">
        <v>730</v>
      </c>
      <c r="AF133">
        <v>16</v>
      </c>
      <c r="AG133">
        <v>0</v>
      </c>
      <c r="AH133">
        <v>173</v>
      </c>
      <c r="AI133">
        <v>0</v>
      </c>
      <c r="AJ133">
        <v>2657</v>
      </c>
      <c r="AK133">
        <v>58</v>
      </c>
      <c r="AL133">
        <v>348</v>
      </c>
      <c r="AM133">
        <v>1</v>
      </c>
      <c r="AN133">
        <v>52</v>
      </c>
      <c r="AO133">
        <v>0</v>
      </c>
      <c r="AP133">
        <v>395</v>
      </c>
      <c r="AQ133">
        <v>6</v>
      </c>
      <c r="AR133">
        <v>1024</v>
      </c>
      <c r="AS133">
        <v>18</v>
      </c>
      <c r="AT133">
        <v>2079</v>
      </c>
      <c r="AU133">
        <v>221</v>
      </c>
      <c r="AV133">
        <v>2751</v>
      </c>
      <c r="AW133">
        <v>75</v>
      </c>
      <c r="AX133">
        <v>950</v>
      </c>
      <c r="AY133">
        <v>53</v>
      </c>
      <c r="AZ133">
        <v>418</v>
      </c>
      <c r="BA133">
        <v>13</v>
      </c>
      <c r="BB133">
        <v>621</v>
      </c>
      <c r="BC133">
        <v>14</v>
      </c>
      <c r="BD133">
        <v>3537</v>
      </c>
      <c r="BE133">
        <v>181</v>
      </c>
      <c r="BF133">
        <v>1395</v>
      </c>
      <c r="BG133">
        <v>4</v>
      </c>
      <c r="BH133">
        <v>499</v>
      </c>
      <c r="BI133">
        <v>5</v>
      </c>
      <c r="BJ133">
        <v>8</v>
      </c>
      <c r="BK133">
        <v>0</v>
      </c>
      <c r="BL133">
        <v>965</v>
      </c>
      <c r="BM133">
        <v>20</v>
      </c>
      <c r="BN133">
        <v>124</v>
      </c>
      <c r="BO133">
        <v>2</v>
      </c>
      <c r="BP133">
        <v>3183</v>
      </c>
      <c r="BQ133">
        <v>41</v>
      </c>
      <c r="BR133">
        <v>91</v>
      </c>
      <c r="BS133">
        <v>1</v>
      </c>
      <c r="BT133">
        <v>69</v>
      </c>
      <c r="BU133">
        <v>0</v>
      </c>
      <c r="BV133">
        <v>7</v>
      </c>
      <c r="BW133">
        <v>1</v>
      </c>
      <c r="BX133">
        <v>50</v>
      </c>
      <c r="BY133">
        <v>0</v>
      </c>
      <c r="BZ133">
        <v>2</v>
      </c>
      <c r="CA133">
        <v>0</v>
      </c>
      <c r="CB133">
        <v>10</v>
      </c>
      <c r="CC133">
        <v>2</v>
      </c>
      <c r="CD133">
        <v>1129</v>
      </c>
      <c r="CE133">
        <v>61</v>
      </c>
      <c r="CF133">
        <v>3604</v>
      </c>
      <c r="CG133">
        <v>53</v>
      </c>
      <c r="CH133">
        <v>105</v>
      </c>
      <c r="CI133">
        <v>1</v>
      </c>
      <c r="CJ133">
        <v>46</v>
      </c>
      <c r="CK133">
        <v>0</v>
      </c>
      <c r="CL133">
        <v>262</v>
      </c>
      <c r="CM133">
        <v>9</v>
      </c>
      <c r="CN133">
        <v>266</v>
      </c>
      <c r="CO133">
        <v>11</v>
      </c>
    </row>
    <row r="134" spans="1:93" x14ac:dyDescent="0.25">
      <c r="A134" s="1">
        <v>44023</v>
      </c>
      <c r="B134">
        <v>715</v>
      </c>
      <c r="C134">
        <v>34</v>
      </c>
      <c r="D134">
        <v>0</v>
      </c>
      <c r="E134">
        <v>0</v>
      </c>
      <c r="F134">
        <v>276</v>
      </c>
      <c r="G134">
        <v>12</v>
      </c>
      <c r="H134">
        <v>6635</v>
      </c>
      <c r="I134">
        <v>174</v>
      </c>
      <c r="J134">
        <v>45048</v>
      </c>
      <c r="K134">
        <v>1214</v>
      </c>
      <c r="L134">
        <v>24</v>
      </c>
      <c r="M134">
        <v>1</v>
      </c>
      <c r="N134">
        <v>66625</v>
      </c>
      <c r="O134">
        <v>806</v>
      </c>
      <c r="P134">
        <v>12348</v>
      </c>
      <c r="Q134">
        <v>140</v>
      </c>
      <c r="R134">
        <v>1441</v>
      </c>
      <c r="S134">
        <v>3</v>
      </c>
      <c r="T134">
        <v>27114</v>
      </c>
      <c r="U134">
        <v>519</v>
      </c>
      <c r="V134">
        <v>321</v>
      </c>
      <c r="W134">
        <v>10</v>
      </c>
      <c r="X134">
        <v>431</v>
      </c>
      <c r="Y134">
        <v>3</v>
      </c>
      <c r="Z134">
        <v>35</v>
      </c>
      <c r="AA134">
        <v>0</v>
      </c>
      <c r="AB134">
        <v>334</v>
      </c>
      <c r="AC134">
        <v>14</v>
      </c>
      <c r="AD134">
        <v>7150</v>
      </c>
      <c r="AE134">
        <v>665</v>
      </c>
      <c r="AF134">
        <v>30</v>
      </c>
      <c r="AG134">
        <v>0</v>
      </c>
      <c r="AH134">
        <v>300</v>
      </c>
      <c r="AI134">
        <v>0</v>
      </c>
      <c r="AJ134">
        <v>1611</v>
      </c>
      <c r="AK134">
        <v>52</v>
      </c>
      <c r="AL134">
        <v>410</v>
      </c>
      <c r="AM134">
        <v>0</v>
      </c>
      <c r="AN134">
        <v>42</v>
      </c>
      <c r="AO134">
        <v>0</v>
      </c>
      <c r="AP134">
        <v>378</v>
      </c>
      <c r="AQ134">
        <v>6</v>
      </c>
      <c r="AR134">
        <v>1003</v>
      </c>
      <c r="AS134">
        <v>23</v>
      </c>
      <c r="AT134">
        <v>2262</v>
      </c>
      <c r="AU134">
        <v>142</v>
      </c>
      <c r="AV134">
        <v>2752</v>
      </c>
      <c r="AW134">
        <v>65</v>
      </c>
      <c r="AX134">
        <v>981</v>
      </c>
      <c r="AY134">
        <v>85</v>
      </c>
      <c r="AZ134">
        <v>402</v>
      </c>
      <c r="BA134">
        <v>2</v>
      </c>
      <c r="BB134">
        <v>658</v>
      </c>
      <c r="BC134">
        <v>25</v>
      </c>
      <c r="BD134">
        <v>3198</v>
      </c>
      <c r="BE134">
        <v>186</v>
      </c>
      <c r="BF134">
        <v>1160</v>
      </c>
      <c r="BG134">
        <v>42</v>
      </c>
      <c r="BH134">
        <v>575</v>
      </c>
      <c r="BI134">
        <v>20</v>
      </c>
      <c r="BJ134">
        <v>2</v>
      </c>
      <c r="BK134">
        <v>0</v>
      </c>
      <c r="BL134">
        <v>1041</v>
      </c>
      <c r="BM134">
        <v>24</v>
      </c>
      <c r="BN134">
        <v>127</v>
      </c>
      <c r="BO134">
        <v>0</v>
      </c>
      <c r="BP134">
        <v>3159</v>
      </c>
      <c r="BQ134">
        <v>51</v>
      </c>
      <c r="BR134">
        <v>116</v>
      </c>
      <c r="BS134">
        <v>2</v>
      </c>
      <c r="BT134">
        <v>58</v>
      </c>
      <c r="BU134">
        <v>0</v>
      </c>
      <c r="BV134">
        <v>11</v>
      </c>
      <c r="BW134">
        <v>0</v>
      </c>
      <c r="BX134">
        <v>60</v>
      </c>
      <c r="BY134">
        <v>0</v>
      </c>
      <c r="BZ134">
        <v>3</v>
      </c>
      <c r="CA134">
        <v>0</v>
      </c>
      <c r="CB134">
        <v>3</v>
      </c>
      <c r="CC134">
        <v>2</v>
      </c>
      <c r="CD134">
        <v>1452</v>
      </c>
      <c r="CE134">
        <v>64</v>
      </c>
      <c r="CF134">
        <v>3663</v>
      </c>
      <c r="CG134">
        <v>42</v>
      </c>
      <c r="CH134">
        <v>143</v>
      </c>
      <c r="CI134">
        <v>0</v>
      </c>
      <c r="CJ134">
        <v>40</v>
      </c>
      <c r="CK134">
        <v>0</v>
      </c>
      <c r="CL134">
        <v>265</v>
      </c>
      <c r="CM134">
        <v>11</v>
      </c>
      <c r="CN134">
        <v>386</v>
      </c>
      <c r="CO134">
        <v>18</v>
      </c>
    </row>
    <row r="135" spans="1:93" x14ac:dyDescent="0.25">
      <c r="A135" s="1">
        <v>44024</v>
      </c>
      <c r="B135">
        <v>565</v>
      </c>
      <c r="C135">
        <v>17</v>
      </c>
      <c r="D135">
        <v>0</v>
      </c>
      <c r="E135">
        <v>0</v>
      </c>
      <c r="F135">
        <v>188</v>
      </c>
      <c r="G135">
        <v>7</v>
      </c>
      <c r="H135">
        <v>6611</v>
      </c>
      <c r="I135">
        <v>188</v>
      </c>
      <c r="J135">
        <v>39023</v>
      </c>
      <c r="K135">
        <v>1071</v>
      </c>
      <c r="L135">
        <v>22</v>
      </c>
      <c r="M135">
        <v>2</v>
      </c>
      <c r="N135">
        <v>63051</v>
      </c>
      <c r="O135">
        <v>717</v>
      </c>
      <c r="P135">
        <v>13497</v>
      </c>
      <c r="Q135">
        <v>111</v>
      </c>
      <c r="R135">
        <v>1197</v>
      </c>
      <c r="S135">
        <v>3</v>
      </c>
      <c r="T135">
        <v>28637</v>
      </c>
      <c r="U135">
        <v>551</v>
      </c>
      <c r="V135">
        <v>221</v>
      </c>
      <c r="W135">
        <v>14</v>
      </c>
      <c r="X135">
        <v>375</v>
      </c>
      <c r="Y135">
        <v>2</v>
      </c>
      <c r="Z135">
        <v>44</v>
      </c>
      <c r="AA135">
        <v>1</v>
      </c>
      <c r="AB135">
        <v>369</v>
      </c>
      <c r="AC135">
        <v>10</v>
      </c>
      <c r="AD135">
        <v>3819</v>
      </c>
      <c r="AE135">
        <v>539</v>
      </c>
      <c r="AF135">
        <v>0</v>
      </c>
      <c r="AG135">
        <v>0</v>
      </c>
      <c r="AH135">
        <v>194</v>
      </c>
      <c r="AI135">
        <v>1</v>
      </c>
      <c r="AJ135">
        <v>1671</v>
      </c>
      <c r="AK135">
        <v>66</v>
      </c>
      <c r="AL135">
        <v>373</v>
      </c>
      <c r="AM135">
        <v>0</v>
      </c>
      <c r="AN135">
        <v>81</v>
      </c>
      <c r="AO135">
        <v>0</v>
      </c>
      <c r="AP135">
        <v>248</v>
      </c>
      <c r="AQ135">
        <v>3</v>
      </c>
      <c r="AR135">
        <v>1016</v>
      </c>
      <c r="AS135">
        <v>21</v>
      </c>
      <c r="AT135">
        <v>2397</v>
      </c>
      <c r="AU135">
        <v>188</v>
      </c>
      <c r="AV135">
        <v>2521</v>
      </c>
      <c r="AW135">
        <v>74</v>
      </c>
      <c r="AX135">
        <v>923</v>
      </c>
      <c r="AY135">
        <v>67</v>
      </c>
      <c r="AZ135">
        <v>542</v>
      </c>
      <c r="BA135">
        <v>8</v>
      </c>
      <c r="BB135">
        <v>0</v>
      </c>
      <c r="BC135">
        <v>0</v>
      </c>
      <c r="BD135">
        <v>3064</v>
      </c>
      <c r="BE135">
        <v>182</v>
      </c>
      <c r="BF135">
        <v>1308</v>
      </c>
      <c r="BG135">
        <v>12</v>
      </c>
      <c r="BH135">
        <v>664</v>
      </c>
      <c r="BI135">
        <v>15</v>
      </c>
      <c r="BJ135">
        <v>1</v>
      </c>
      <c r="BK135">
        <v>0</v>
      </c>
      <c r="BL135">
        <v>1075</v>
      </c>
      <c r="BM135">
        <v>30</v>
      </c>
      <c r="BN135">
        <v>62</v>
      </c>
      <c r="BO135">
        <v>2</v>
      </c>
      <c r="BP135">
        <v>2994</v>
      </c>
      <c r="BQ135">
        <v>30</v>
      </c>
      <c r="BR135">
        <v>140</v>
      </c>
      <c r="BS135">
        <v>1</v>
      </c>
      <c r="BT135">
        <v>65</v>
      </c>
      <c r="BU135">
        <v>0</v>
      </c>
      <c r="BV135">
        <v>0</v>
      </c>
      <c r="BW135">
        <v>0</v>
      </c>
      <c r="BX135">
        <v>40</v>
      </c>
      <c r="BY135">
        <v>0</v>
      </c>
      <c r="BZ135">
        <v>1</v>
      </c>
      <c r="CA135">
        <v>0</v>
      </c>
      <c r="CB135">
        <v>6</v>
      </c>
      <c r="CC135">
        <v>2</v>
      </c>
      <c r="CD135">
        <v>1635</v>
      </c>
      <c r="CE135">
        <v>52</v>
      </c>
      <c r="CF135">
        <v>3367</v>
      </c>
      <c r="CG135">
        <v>61</v>
      </c>
      <c r="CH135">
        <v>53</v>
      </c>
      <c r="CI135">
        <v>0</v>
      </c>
      <c r="CJ135">
        <v>35</v>
      </c>
      <c r="CK135">
        <v>0</v>
      </c>
      <c r="CL135">
        <v>305</v>
      </c>
      <c r="CM135">
        <v>6</v>
      </c>
      <c r="CN135">
        <v>345</v>
      </c>
      <c r="CO135">
        <v>12</v>
      </c>
    </row>
    <row r="136" spans="1:93" x14ac:dyDescent="0.25">
      <c r="A136" s="1">
        <v>44025</v>
      </c>
      <c r="B136">
        <v>442</v>
      </c>
      <c r="C136">
        <v>9</v>
      </c>
      <c r="D136">
        <v>2045</v>
      </c>
      <c r="E136">
        <v>3</v>
      </c>
      <c r="F136">
        <v>234</v>
      </c>
      <c r="G136">
        <v>9</v>
      </c>
      <c r="H136">
        <v>6615</v>
      </c>
      <c r="I136">
        <v>130</v>
      </c>
      <c r="J136">
        <v>24831</v>
      </c>
      <c r="K136">
        <v>631</v>
      </c>
      <c r="L136">
        <v>17</v>
      </c>
      <c r="M136">
        <v>0</v>
      </c>
      <c r="N136">
        <v>57258</v>
      </c>
      <c r="O136">
        <v>391</v>
      </c>
      <c r="P136">
        <v>12058</v>
      </c>
      <c r="Q136">
        <v>108</v>
      </c>
      <c r="R136">
        <v>1207</v>
      </c>
      <c r="S136">
        <v>8</v>
      </c>
      <c r="T136">
        <v>28701</v>
      </c>
      <c r="U136">
        <v>500</v>
      </c>
      <c r="V136">
        <v>244</v>
      </c>
      <c r="W136">
        <v>10</v>
      </c>
      <c r="X136">
        <v>287</v>
      </c>
      <c r="Y136">
        <v>4</v>
      </c>
      <c r="Z136">
        <v>62</v>
      </c>
      <c r="AA136">
        <v>0</v>
      </c>
      <c r="AB136">
        <v>308</v>
      </c>
      <c r="AC136">
        <v>8</v>
      </c>
      <c r="AD136">
        <v>3176</v>
      </c>
      <c r="AE136">
        <v>276</v>
      </c>
      <c r="AF136">
        <v>0</v>
      </c>
      <c r="AG136">
        <v>0</v>
      </c>
      <c r="AH136">
        <v>244</v>
      </c>
      <c r="AI136">
        <v>1</v>
      </c>
      <c r="AJ136">
        <v>1681</v>
      </c>
      <c r="AK136">
        <v>71</v>
      </c>
      <c r="AL136">
        <v>366</v>
      </c>
      <c r="AM136">
        <v>0</v>
      </c>
      <c r="AN136">
        <v>101</v>
      </c>
      <c r="AO136">
        <v>0</v>
      </c>
      <c r="AP136">
        <v>159</v>
      </c>
      <c r="AQ136">
        <v>1</v>
      </c>
      <c r="AR136">
        <v>1012</v>
      </c>
      <c r="AS136">
        <v>19</v>
      </c>
      <c r="AT136">
        <v>2186</v>
      </c>
      <c r="AU136">
        <v>194</v>
      </c>
      <c r="AV136">
        <v>2753</v>
      </c>
      <c r="AW136">
        <v>69</v>
      </c>
      <c r="AX136">
        <v>912</v>
      </c>
      <c r="AY136">
        <v>89</v>
      </c>
      <c r="AZ136">
        <v>291</v>
      </c>
      <c r="BA136">
        <v>6</v>
      </c>
      <c r="BB136">
        <v>0</v>
      </c>
      <c r="BC136">
        <v>0</v>
      </c>
      <c r="BD136">
        <v>3616</v>
      </c>
      <c r="BE136">
        <v>188</v>
      </c>
      <c r="BF136">
        <v>2037</v>
      </c>
      <c r="BG136">
        <v>162</v>
      </c>
      <c r="BH136">
        <v>571</v>
      </c>
      <c r="BI136">
        <v>16</v>
      </c>
      <c r="BJ136">
        <v>0</v>
      </c>
      <c r="BK136">
        <v>0</v>
      </c>
      <c r="BL136">
        <v>1301</v>
      </c>
      <c r="BM136">
        <v>16</v>
      </c>
      <c r="BN136">
        <v>43</v>
      </c>
      <c r="BO136">
        <v>4</v>
      </c>
      <c r="BP136">
        <v>2779</v>
      </c>
      <c r="BQ136">
        <v>42</v>
      </c>
      <c r="BR136">
        <v>50</v>
      </c>
      <c r="BS136">
        <v>1</v>
      </c>
      <c r="BT136">
        <v>83</v>
      </c>
      <c r="BU136">
        <v>1</v>
      </c>
      <c r="BV136">
        <v>0</v>
      </c>
      <c r="BW136">
        <v>0</v>
      </c>
      <c r="BX136">
        <v>31</v>
      </c>
      <c r="BY136">
        <v>0</v>
      </c>
      <c r="BZ136">
        <v>7</v>
      </c>
      <c r="CA136">
        <v>0</v>
      </c>
      <c r="CB136">
        <v>5</v>
      </c>
      <c r="CC136">
        <v>0</v>
      </c>
      <c r="CD136">
        <v>987</v>
      </c>
      <c r="CE136">
        <v>53</v>
      </c>
      <c r="CF136">
        <v>3449</v>
      </c>
      <c r="CG136">
        <v>8</v>
      </c>
      <c r="CH136">
        <v>59</v>
      </c>
      <c r="CI136">
        <v>0</v>
      </c>
      <c r="CJ136">
        <v>46</v>
      </c>
      <c r="CK136">
        <v>0</v>
      </c>
      <c r="CL136">
        <v>370</v>
      </c>
      <c r="CM136">
        <v>3</v>
      </c>
      <c r="CN136">
        <v>287</v>
      </c>
      <c r="CO136">
        <v>11</v>
      </c>
    </row>
    <row r="137" spans="1:93" x14ac:dyDescent="0.25">
      <c r="A137" s="1">
        <v>44026</v>
      </c>
      <c r="B137">
        <v>361</v>
      </c>
      <c r="C137">
        <v>10</v>
      </c>
      <c r="D137">
        <v>666</v>
      </c>
      <c r="E137">
        <v>3</v>
      </c>
      <c r="F137">
        <v>169</v>
      </c>
      <c r="G137">
        <v>13</v>
      </c>
      <c r="H137">
        <v>6537</v>
      </c>
      <c r="I137">
        <v>104</v>
      </c>
      <c r="J137">
        <v>20286</v>
      </c>
      <c r="K137">
        <v>733</v>
      </c>
      <c r="L137">
        <v>10</v>
      </c>
      <c r="M137">
        <v>0</v>
      </c>
      <c r="N137">
        <v>58114</v>
      </c>
      <c r="O137">
        <v>400</v>
      </c>
      <c r="P137">
        <v>11554</v>
      </c>
      <c r="Q137">
        <v>93</v>
      </c>
      <c r="R137">
        <v>1962</v>
      </c>
      <c r="S137">
        <v>3</v>
      </c>
      <c r="T137">
        <v>28498</v>
      </c>
      <c r="U137">
        <v>553</v>
      </c>
      <c r="V137">
        <v>565</v>
      </c>
      <c r="W137">
        <v>7</v>
      </c>
      <c r="X137">
        <v>242</v>
      </c>
      <c r="Y137">
        <v>4</v>
      </c>
      <c r="Z137">
        <v>33</v>
      </c>
      <c r="AA137">
        <v>0</v>
      </c>
      <c r="AB137">
        <v>106</v>
      </c>
      <c r="AC137">
        <v>12</v>
      </c>
      <c r="AD137">
        <v>8792</v>
      </c>
      <c r="AE137">
        <v>443</v>
      </c>
      <c r="AF137">
        <v>91</v>
      </c>
      <c r="AG137">
        <v>1</v>
      </c>
      <c r="AH137">
        <v>183</v>
      </c>
      <c r="AI137">
        <v>0</v>
      </c>
      <c r="AJ137">
        <v>1282</v>
      </c>
      <c r="AK137">
        <v>50</v>
      </c>
      <c r="AL137">
        <v>352</v>
      </c>
      <c r="AM137">
        <v>0</v>
      </c>
      <c r="AN137">
        <v>71</v>
      </c>
      <c r="AO137">
        <v>0</v>
      </c>
      <c r="AP137">
        <v>412</v>
      </c>
      <c r="AQ137">
        <v>4</v>
      </c>
      <c r="AR137">
        <v>1008</v>
      </c>
      <c r="AS137">
        <v>19</v>
      </c>
      <c r="AT137">
        <v>2349</v>
      </c>
      <c r="AU137">
        <v>203</v>
      </c>
      <c r="AV137">
        <v>1979</v>
      </c>
      <c r="AW137">
        <v>54</v>
      </c>
      <c r="AX137">
        <v>931</v>
      </c>
      <c r="AY137">
        <v>77</v>
      </c>
      <c r="AZ137">
        <v>306</v>
      </c>
      <c r="BA137">
        <v>2</v>
      </c>
      <c r="BB137">
        <v>1625</v>
      </c>
      <c r="BC137">
        <v>25</v>
      </c>
      <c r="BD137">
        <v>3797</v>
      </c>
      <c r="BE137">
        <v>184</v>
      </c>
      <c r="BF137">
        <v>747</v>
      </c>
      <c r="BG137">
        <v>65</v>
      </c>
      <c r="BH137">
        <v>595</v>
      </c>
      <c r="BI137">
        <v>4</v>
      </c>
      <c r="BJ137">
        <v>0</v>
      </c>
      <c r="BK137">
        <v>0</v>
      </c>
      <c r="BL137">
        <v>1540</v>
      </c>
      <c r="BM137">
        <v>23</v>
      </c>
      <c r="BN137">
        <v>224</v>
      </c>
      <c r="BO137">
        <v>0</v>
      </c>
      <c r="BP137">
        <v>2852</v>
      </c>
      <c r="BQ137">
        <v>20</v>
      </c>
      <c r="BR137">
        <v>53</v>
      </c>
      <c r="BS137">
        <v>0</v>
      </c>
      <c r="BT137">
        <v>31</v>
      </c>
      <c r="BU137">
        <v>0</v>
      </c>
      <c r="BV137">
        <v>16</v>
      </c>
      <c r="BW137">
        <v>1</v>
      </c>
      <c r="BX137">
        <v>23</v>
      </c>
      <c r="BY137">
        <v>0</v>
      </c>
      <c r="BZ137">
        <v>1</v>
      </c>
      <c r="CA137">
        <v>0</v>
      </c>
      <c r="CB137">
        <v>13</v>
      </c>
      <c r="CC137">
        <v>0</v>
      </c>
      <c r="CD137">
        <v>1063</v>
      </c>
      <c r="CE137">
        <v>59</v>
      </c>
      <c r="CF137">
        <v>2657</v>
      </c>
      <c r="CG137">
        <v>85</v>
      </c>
      <c r="CH137">
        <v>64</v>
      </c>
      <c r="CI137">
        <v>1</v>
      </c>
      <c r="CJ137">
        <v>55</v>
      </c>
      <c r="CK137">
        <v>1</v>
      </c>
      <c r="CL137">
        <v>299</v>
      </c>
      <c r="CM137">
        <v>5</v>
      </c>
      <c r="CN137">
        <v>279</v>
      </c>
      <c r="CO137">
        <v>12</v>
      </c>
    </row>
    <row r="138" spans="1:93" x14ac:dyDescent="0.25">
      <c r="A138" s="1">
        <v>44027</v>
      </c>
      <c r="B138">
        <v>726</v>
      </c>
      <c r="C138">
        <v>44</v>
      </c>
      <c r="D138">
        <v>875</v>
      </c>
      <c r="E138">
        <v>4</v>
      </c>
      <c r="F138">
        <v>114</v>
      </c>
      <c r="G138">
        <v>17</v>
      </c>
      <c r="H138">
        <v>6248</v>
      </c>
      <c r="I138">
        <v>175</v>
      </c>
      <c r="J138">
        <v>41857</v>
      </c>
      <c r="K138">
        <v>1300</v>
      </c>
      <c r="L138">
        <v>32</v>
      </c>
      <c r="M138">
        <v>0</v>
      </c>
      <c r="N138">
        <v>68518</v>
      </c>
      <c r="O138">
        <v>861</v>
      </c>
      <c r="P138">
        <v>10496</v>
      </c>
      <c r="Q138">
        <v>174</v>
      </c>
      <c r="R138">
        <v>1728</v>
      </c>
      <c r="S138">
        <v>6</v>
      </c>
      <c r="T138">
        <v>29429</v>
      </c>
      <c r="U138">
        <v>582</v>
      </c>
      <c r="V138">
        <v>331</v>
      </c>
      <c r="W138">
        <v>8</v>
      </c>
      <c r="X138">
        <v>303</v>
      </c>
      <c r="Y138">
        <v>3</v>
      </c>
      <c r="Z138">
        <v>39</v>
      </c>
      <c r="AA138">
        <v>0</v>
      </c>
      <c r="AB138">
        <v>170</v>
      </c>
      <c r="AC138">
        <v>8</v>
      </c>
      <c r="AD138">
        <v>8412</v>
      </c>
      <c r="AE138">
        <v>878</v>
      </c>
      <c r="AF138">
        <v>24</v>
      </c>
      <c r="AG138">
        <v>0</v>
      </c>
      <c r="AH138">
        <v>271</v>
      </c>
      <c r="AI138">
        <v>0</v>
      </c>
      <c r="AJ138">
        <v>1591</v>
      </c>
      <c r="AK138">
        <v>54</v>
      </c>
      <c r="AL138">
        <v>288</v>
      </c>
      <c r="AM138">
        <v>2</v>
      </c>
      <c r="AN138">
        <v>53</v>
      </c>
      <c r="AO138">
        <v>0</v>
      </c>
      <c r="AP138">
        <v>351</v>
      </c>
      <c r="AQ138">
        <v>3</v>
      </c>
      <c r="AR138">
        <v>992</v>
      </c>
      <c r="AS138">
        <v>20</v>
      </c>
      <c r="AT138">
        <v>2521</v>
      </c>
      <c r="AU138">
        <v>179</v>
      </c>
      <c r="AV138">
        <v>2165</v>
      </c>
      <c r="AW138">
        <v>66</v>
      </c>
      <c r="AX138">
        <v>929</v>
      </c>
      <c r="AY138">
        <v>73</v>
      </c>
      <c r="AZ138">
        <v>233</v>
      </c>
      <c r="BA138">
        <v>6</v>
      </c>
      <c r="BB138">
        <v>0</v>
      </c>
      <c r="BC138">
        <v>0</v>
      </c>
      <c r="BD138">
        <v>3744</v>
      </c>
      <c r="BE138">
        <v>175</v>
      </c>
      <c r="BF138">
        <v>539</v>
      </c>
      <c r="BG138">
        <v>4</v>
      </c>
      <c r="BH138">
        <v>463</v>
      </c>
      <c r="BI138">
        <v>10</v>
      </c>
      <c r="BJ138">
        <v>1</v>
      </c>
      <c r="BK138">
        <v>0</v>
      </c>
      <c r="BL138">
        <v>923</v>
      </c>
      <c r="BM138">
        <v>28</v>
      </c>
      <c r="BN138">
        <v>207</v>
      </c>
      <c r="BO138">
        <v>3</v>
      </c>
      <c r="BP138">
        <v>2692</v>
      </c>
      <c r="BQ138">
        <v>40</v>
      </c>
      <c r="BR138">
        <v>52</v>
      </c>
      <c r="BS138">
        <v>0</v>
      </c>
      <c r="BT138">
        <v>100</v>
      </c>
      <c r="BU138">
        <v>0</v>
      </c>
      <c r="BV138">
        <v>3</v>
      </c>
      <c r="BW138">
        <v>0</v>
      </c>
      <c r="BX138">
        <v>57</v>
      </c>
      <c r="BY138">
        <v>0</v>
      </c>
      <c r="BZ138">
        <v>0</v>
      </c>
      <c r="CA138">
        <v>0</v>
      </c>
      <c r="CB138">
        <v>16</v>
      </c>
      <c r="CC138">
        <v>0</v>
      </c>
      <c r="CD138">
        <v>1617</v>
      </c>
      <c r="CE138">
        <v>32</v>
      </c>
      <c r="CF138">
        <v>3099</v>
      </c>
      <c r="CG138">
        <v>23</v>
      </c>
      <c r="CH138">
        <v>103</v>
      </c>
      <c r="CI138">
        <v>2</v>
      </c>
      <c r="CJ138">
        <v>54</v>
      </c>
      <c r="CK138">
        <v>0</v>
      </c>
      <c r="CL138">
        <v>267</v>
      </c>
      <c r="CM138">
        <v>12</v>
      </c>
      <c r="CN138">
        <v>344</v>
      </c>
      <c r="CO138">
        <v>13</v>
      </c>
    </row>
    <row r="139" spans="1:93" x14ac:dyDescent="0.25">
      <c r="A139" s="1">
        <v>44028</v>
      </c>
      <c r="B139">
        <v>685</v>
      </c>
      <c r="C139">
        <v>26</v>
      </c>
      <c r="D139">
        <v>1361</v>
      </c>
      <c r="E139">
        <v>3</v>
      </c>
      <c r="F139">
        <v>162</v>
      </c>
      <c r="G139">
        <v>13</v>
      </c>
      <c r="H139">
        <v>6422</v>
      </c>
      <c r="I139">
        <v>156</v>
      </c>
      <c r="J139">
        <v>39924</v>
      </c>
      <c r="K139">
        <v>1233</v>
      </c>
      <c r="L139">
        <v>13</v>
      </c>
      <c r="M139">
        <v>2</v>
      </c>
      <c r="N139">
        <v>67717</v>
      </c>
      <c r="O139">
        <v>953</v>
      </c>
      <c r="P139">
        <v>12757</v>
      </c>
      <c r="Q139">
        <v>107</v>
      </c>
      <c r="R139">
        <v>2354</v>
      </c>
      <c r="S139">
        <v>9</v>
      </c>
      <c r="T139">
        <v>32695</v>
      </c>
      <c r="U139">
        <v>606</v>
      </c>
      <c r="V139">
        <v>341</v>
      </c>
      <c r="W139">
        <v>12</v>
      </c>
      <c r="X139">
        <v>418</v>
      </c>
      <c r="Y139">
        <v>4</v>
      </c>
      <c r="Z139">
        <v>61</v>
      </c>
      <c r="AA139">
        <v>2</v>
      </c>
      <c r="AB139">
        <v>312</v>
      </c>
      <c r="AC139">
        <v>6</v>
      </c>
      <c r="AD139">
        <v>8738</v>
      </c>
      <c r="AE139">
        <v>579</v>
      </c>
      <c r="AF139">
        <v>31</v>
      </c>
      <c r="AG139">
        <v>0</v>
      </c>
      <c r="AH139">
        <v>244</v>
      </c>
      <c r="AI139">
        <v>3</v>
      </c>
      <c r="AJ139">
        <v>1522</v>
      </c>
      <c r="AK139">
        <v>87</v>
      </c>
      <c r="AL139">
        <v>382</v>
      </c>
      <c r="AM139">
        <v>1</v>
      </c>
      <c r="AN139">
        <v>106</v>
      </c>
      <c r="AO139">
        <v>1</v>
      </c>
      <c r="AP139">
        <v>534</v>
      </c>
      <c r="AQ139">
        <v>7</v>
      </c>
      <c r="AR139">
        <v>947</v>
      </c>
      <c r="AS139">
        <v>17</v>
      </c>
      <c r="AT139">
        <v>2388</v>
      </c>
      <c r="AU139">
        <v>199</v>
      </c>
      <c r="AV139">
        <v>2145</v>
      </c>
      <c r="AW139">
        <v>40</v>
      </c>
      <c r="AX139">
        <v>913</v>
      </c>
      <c r="AY139">
        <v>59</v>
      </c>
      <c r="AZ139">
        <v>375</v>
      </c>
      <c r="BA139">
        <v>8</v>
      </c>
      <c r="BB139">
        <v>927</v>
      </c>
      <c r="BC139">
        <v>91</v>
      </c>
      <c r="BD139">
        <v>3857</v>
      </c>
      <c r="BE139">
        <v>188</v>
      </c>
      <c r="BF139">
        <v>1305</v>
      </c>
      <c r="BG139">
        <v>11</v>
      </c>
      <c r="BH139">
        <v>643</v>
      </c>
      <c r="BI139">
        <v>6</v>
      </c>
      <c r="BJ139">
        <v>1</v>
      </c>
      <c r="BK139">
        <v>0</v>
      </c>
      <c r="BL139">
        <v>1147</v>
      </c>
      <c r="BM139">
        <v>22</v>
      </c>
      <c r="BN139">
        <v>260</v>
      </c>
      <c r="BO139">
        <v>5</v>
      </c>
      <c r="BP139">
        <v>2671</v>
      </c>
      <c r="BQ139">
        <v>42</v>
      </c>
      <c r="BR139">
        <v>126</v>
      </c>
      <c r="BS139">
        <v>0</v>
      </c>
      <c r="BT139">
        <v>0</v>
      </c>
      <c r="BU139">
        <v>0</v>
      </c>
      <c r="BV139">
        <v>17</v>
      </c>
      <c r="BW139">
        <v>0</v>
      </c>
      <c r="BX139">
        <v>27</v>
      </c>
      <c r="BY139">
        <v>0</v>
      </c>
      <c r="BZ139">
        <v>1</v>
      </c>
      <c r="CA139">
        <v>0</v>
      </c>
      <c r="CB139">
        <v>0</v>
      </c>
      <c r="CC139">
        <v>0</v>
      </c>
      <c r="CD139">
        <v>1351</v>
      </c>
      <c r="CE139">
        <v>44</v>
      </c>
      <c r="CF139">
        <v>3645</v>
      </c>
      <c r="CG139">
        <v>124</v>
      </c>
      <c r="CH139">
        <v>134</v>
      </c>
      <c r="CI139">
        <v>0</v>
      </c>
      <c r="CJ139">
        <v>20</v>
      </c>
      <c r="CK139">
        <v>2</v>
      </c>
      <c r="CL139">
        <v>323</v>
      </c>
      <c r="CM139">
        <v>6</v>
      </c>
      <c r="CN139">
        <v>351</v>
      </c>
      <c r="CO139">
        <v>11</v>
      </c>
    </row>
    <row r="140" spans="1:93" x14ac:dyDescent="0.25">
      <c r="A140" s="1">
        <v>44029</v>
      </c>
      <c r="B140">
        <v>772</v>
      </c>
      <c r="C140">
        <v>24</v>
      </c>
      <c r="D140">
        <v>1400</v>
      </c>
      <c r="E140">
        <v>4</v>
      </c>
      <c r="F140">
        <v>230</v>
      </c>
      <c r="G140">
        <v>20</v>
      </c>
      <c r="H140">
        <v>6428</v>
      </c>
      <c r="I140">
        <v>167</v>
      </c>
      <c r="J140">
        <v>45403</v>
      </c>
      <c r="K140">
        <v>1322</v>
      </c>
      <c r="L140">
        <v>15</v>
      </c>
      <c r="M140">
        <v>1</v>
      </c>
      <c r="N140">
        <v>76930</v>
      </c>
      <c r="O140">
        <v>939</v>
      </c>
      <c r="P140">
        <v>13172</v>
      </c>
      <c r="Q140">
        <v>216</v>
      </c>
      <c r="R140">
        <v>1345</v>
      </c>
      <c r="S140">
        <v>4</v>
      </c>
      <c r="T140">
        <v>34956</v>
      </c>
      <c r="U140">
        <v>687</v>
      </c>
      <c r="V140">
        <v>437</v>
      </c>
      <c r="W140">
        <v>17</v>
      </c>
      <c r="X140">
        <v>426</v>
      </c>
      <c r="Y140">
        <v>4</v>
      </c>
      <c r="Z140">
        <v>60</v>
      </c>
      <c r="AA140">
        <v>2</v>
      </c>
      <c r="AB140">
        <v>287</v>
      </c>
      <c r="AC140">
        <v>6</v>
      </c>
      <c r="AD140">
        <v>8179</v>
      </c>
      <c r="AE140">
        <v>668</v>
      </c>
      <c r="AF140">
        <v>32</v>
      </c>
      <c r="AG140">
        <v>0</v>
      </c>
      <c r="AH140">
        <v>315</v>
      </c>
      <c r="AI140">
        <v>2</v>
      </c>
      <c r="AJ140">
        <v>1574</v>
      </c>
      <c r="AK140">
        <v>76</v>
      </c>
      <c r="AL140">
        <v>583</v>
      </c>
      <c r="AM140">
        <v>0</v>
      </c>
      <c r="AN140">
        <v>99</v>
      </c>
      <c r="AO140">
        <v>0</v>
      </c>
      <c r="AP140">
        <v>583</v>
      </c>
      <c r="AQ140">
        <v>4</v>
      </c>
      <c r="AR140">
        <v>933</v>
      </c>
      <c r="AS140">
        <v>21</v>
      </c>
      <c r="AT140">
        <v>2500</v>
      </c>
      <c r="AU140">
        <v>198</v>
      </c>
      <c r="AV140">
        <v>2085</v>
      </c>
      <c r="AW140">
        <v>49</v>
      </c>
      <c r="AX140">
        <v>928</v>
      </c>
      <c r="AY140">
        <v>53</v>
      </c>
      <c r="AZ140">
        <v>339</v>
      </c>
      <c r="BA140">
        <v>3</v>
      </c>
      <c r="BB140">
        <v>534</v>
      </c>
      <c r="BC140">
        <v>18</v>
      </c>
      <c r="BD140">
        <v>3862</v>
      </c>
      <c r="BE140">
        <v>198</v>
      </c>
      <c r="BF140">
        <v>2416</v>
      </c>
      <c r="BG140">
        <v>29</v>
      </c>
      <c r="BH140">
        <v>595</v>
      </c>
      <c r="BI140">
        <v>9</v>
      </c>
      <c r="BJ140">
        <v>0</v>
      </c>
      <c r="BK140">
        <v>0</v>
      </c>
      <c r="BL140">
        <v>1130</v>
      </c>
      <c r="BM140">
        <v>18</v>
      </c>
      <c r="BN140">
        <v>226</v>
      </c>
      <c r="BO140">
        <v>5</v>
      </c>
      <c r="BP140">
        <v>2764</v>
      </c>
      <c r="BQ140">
        <v>45</v>
      </c>
      <c r="BR140">
        <v>86</v>
      </c>
      <c r="BS140">
        <v>0</v>
      </c>
      <c r="BT140">
        <v>66</v>
      </c>
      <c r="BU140">
        <v>0</v>
      </c>
      <c r="BV140">
        <v>10</v>
      </c>
      <c r="BW140">
        <v>1</v>
      </c>
      <c r="BX140">
        <v>29</v>
      </c>
      <c r="BY140">
        <v>0</v>
      </c>
      <c r="BZ140">
        <v>8</v>
      </c>
      <c r="CA140">
        <v>0</v>
      </c>
      <c r="CB140">
        <v>16</v>
      </c>
      <c r="CC140">
        <v>0</v>
      </c>
      <c r="CD140">
        <v>1938</v>
      </c>
      <c r="CE140">
        <v>42</v>
      </c>
      <c r="CF140">
        <v>4250</v>
      </c>
      <c r="CG140">
        <v>62</v>
      </c>
      <c r="CH140">
        <v>137</v>
      </c>
      <c r="CI140">
        <v>0</v>
      </c>
      <c r="CJ140">
        <v>77</v>
      </c>
      <c r="CK140">
        <v>0</v>
      </c>
      <c r="CL140">
        <v>274</v>
      </c>
      <c r="CM140">
        <v>11</v>
      </c>
      <c r="CN140">
        <v>383</v>
      </c>
      <c r="CO140">
        <v>13</v>
      </c>
    </row>
    <row r="141" spans="1:93" x14ac:dyDescent="0.25">
      <c r="A141" s="1">
        <v>44030</v>
      </c>
      <c r="B141">
        <v>704</v>
      </c>
      <c r="C141">
        <v>26</v>
      </c>
      <c r="D141">
        <v>0</v>
      </c>
      <c r="E141">
        <v>0</v>
      </c>
      <c r="F141">
        <v>231</v>
      </c>
      <c r="G141">
        <v>11</v>
      </c>
      <c r="H141">
        <v>6406</v>
      </c>
      <c r="I141">
        <v>186</v>
      </c>
      <c r="J141">
        <v>34177</v>
      </c>
      <c r="K141">
        <v>1163</v>
      </c>
      <c r="L141">
        <v>32</v>
      </c>
      <c r="M141">
        <v>3</v>
      </c>
      <c r="N141">
        <v>71494</v>
      </c>
      <c r="O141">
        <v>908</v>
      </c>
      <c r="P141">
        <v>13373</v>
      </c>
      <c r="Q141">
        <v>135</v>
      </c>
      <c r="R141">
        <v>1400</v>
      </c>
      <c r="S141">
        <v>8</v>
      </c>
      <c r="T141">
        <v>34884</v>
      </c>
      <c r="U141">
        <v>671</v>
      </c>
      <c r="V141">
        <v>405</v>
      </c>
      <c r="W141">
        <v>12</v>
      </c>
      <c r="X141">
        <v>337</v>
      </c>
      <c r="Y141">
        <v>3</v>
      </c>
      <c r="Z141">
        <v>39</v>
      </c>
      <c r="AA141">
        <v>1</v>
      </c>
      <c r="AB141">
        <v>268</v>
      </c>
      <c r="AC141">
        <v>7</v>
      </c>
      <c r="AD141">
        <v>7891</v>
      </c>
      <c r="AE141">
        <v>736</v>
      </c>
      <c r="AF141">
        <v>49</v>
      </c>
      <c r="AG141">
        <v>1</v>
      </c>
      <c r="AH141">
        <v>425</v>
      </c>
      <c r="AI141">
        <v>3</v>
      </c>
      <c r="AJ141">
        <v>1462</v>
      </c>
      <c r="AK141">
        <v>84</v>
      </c>
      <c r="AL141">
        <v>659</v>
      </c>
      <c r="AM141">
        <v>0</v>
      </c>
      <c r="AN141">
        <v>103</v>
      </c>
      <c r="AO141">
        <v>0</v>
      </c>
      <c r="AP141">
        <v>529</v>
      </c>
      <c r="AQ141">
        <v>1</v>
      </c>
      <c r="AR141">
        <v>926</v>
      </c>
      <c r="AS141">
        <v>18</v>
      </c>
      <c r="AT141">
        <v>2379</v>
      </c>
      <c r="AU141">
        <v>183</v>
      </c>
      <c r="AV141">
        <v>1918</v>
      </c>
      <c r="AW141">
        <v>47</v>
      </c>
      <c r="AX141">
        <v>703</v>
      </c>
      <c r="AY141">
        <v>68</v>
      </c>
      <c r="AZ141">
        <v>312</v>
      </c>
      <c r="BA141">
        <v>3</v>
      </c>
      <c r="BB141">
        <v>836</v>
      </c>
      <c r="BC141">
        <v>14</v>
      </c>
      <c r="BD141">
        <v>3951</v>
      </c>
      <c r="BE141">
        <v>184</v>
      </c>
      <c r="BF141">
        <v>1735</v>
      </c>
      <c r="BG141">
        <v>17</v>
      </c>
      <c r="BH141">
        <v>600</v>
      </c>
      <c r="BI141">
        <v>3</v>
      </c>
      <c r="BJ141">
        <v>4</v>
      </c>
      <c r="BK141">
        <v>0</v>
      </c>
      <c r="BL141">
        <v>1035</v>
      </c>
      <c r="BM141">
        <v>38</v>
      </c>
      <c r="BN141">
        <v>274</v>
      </c>
      <c r="BO141">
        <v>2</v>
      </c>
      <c r="BP141">
        <v>2613</v>
      </c>
      <c r="BQ141">
        <v>37</v>
      </c>
      <c r="BR141">
        <v>98</v>
      </c>
      <c r="BS141">
        <v>1</v>
      </c>
      <c r="BT141">
        <v>163</v>
      </c>
      <c r="BU141">
        <v>0</v>
      </c>
      <c r="BV141">
        <v>4</v>
      </c>
      <c r="BW141">
        <v>1</v>
      </c>
      <c r="BX141">
        <v>25</v>
      </c>
      <c r="BY141">
        <v>1</v>
      </c>
      <c r="BZ141">
        <v>0</v>
      </c>
      <c r="CA141">
        <v>0</v>
      </c>
      <c r="CB141">
        <v>14</v>
      </c>
      <c r="CC141">
        <v>0</v>
      </c>
      <c r="CD141">
        <v>1946</v>
      </c>
      <c r="CE141">
        <v>65</v>
      </c>
      <c r="CF141">
        <v>3623</v>
      </c>
      <c r="CG141">
        <v>21</v>
      </c>
      <c r="CH141">
        <v>130</v>
      </c>
      <c r="CI141">
        <v>3</v>
      </c>
      <c r="CJ141">
        <v>80</v>
      </c>
      <c r="CK141">
        <v>1</v>
      </c>
      <c r="CL141">
        <v>353</v>
      </c>
      <c r="CM141">
        <v>7</v>
      </c>
      <c r="CN141">
        <v>392</v>
      </c>
      <c r="CO141">
        <v>10</v>
      </c>
    </row>
    <row r="142" spans="1:93" x14ac:dyDescent="0.25">
      <c r="A142" s="1">
        <v>44031</v>
      </c>
      <c r="B142">
        <v>569</v>
      </c>
      <c r="C142">
        <v>9</v>
      </c>
      <c r="D142">
        <v>0</v>
      </c>
      <c r="E142">
        <v>0</v>
      </c>
      <c r="F142">
        <v>249</v>
      </c>
      <c r="G142">
        <v>14</v>
      </c>
      <c r="H142">
        <v>6234</v>
      </c>
      <c r="I142">
        <v>124</v>
      </c>
      <c r="J142">
        <v>28532</v>
      </c>
      <c r="K142">
        <v>921</v>
      </c>
      <c r="L142">
        <v>20</v>
      </c>
      <c r="M142">
        <v>1</v>
      </c>
      <c r="N142">
        <v>63749</v>
      </c>
      <c r="O142">
        <v>853</v>
      </c>
      <c r="P142">
        <v>13285</v>
      </c>
      <c r="Q142">
        <v>144</v>
      </c>
      <c r="R142">
        <v>1906</v>
      </c>
      <c r="S142">
        <v>9</v>
      </c>
      <c r="T142">
        <v>38902</v>
      </c>
      <c r="U142">
        <v>543</v>
      </c>
      <c r="V142">
        <v>0</v>
      </c>
      <c r="W142">
        <v>0</v>
      </c>
      <c r="X142">
        <v>292</v>
      </c>
      <c r="Y142">
        <v>3</v>
      </c>
      <c r="Z142">
        <v>34</v>
      </c>
      <c r="AA142">
        <v>1</v>
      </c>
      <c r="AB142">
        <v>284</v>
      </c>
      <c r="AC142">
        <v>11</v>
      </c>
      <c r="AD142">
        <v>4344</v>
      </c>
      <c r="AE142">
        <v>578</v>
      </c>
      <c r="AF142">
        <v>0</v>
      </c>
      <c r="AG142">
        <v>0</v>
      </c>
      <c r="AH142">
        <v>206</v>
      </c>
      <c r="AI142">
        <v>2</v>
      </c>
      <c r="AJ142">
        <v>1752</v>
      </c>
      <c r="AK142">
        <v>59</v>
      </c>
      <c r="AL142">
        <v>510</v>
      </c>
      <c r="AM142">
        <v>0</v>
      </c>
      <c r="AN142">
        <v>127</v>
      </c>
      <c r="AO142">
        <v>0</v>
      </c>
      <c r="AP142">
        <v>202</v>
      </c>
      <c r="AQ142">
        <v>1</v>
      </c>
      <c r="AR142">
        <v>918</v>
      </c>
      <c r="AS142">
        <v>17</v>
      </c>
      <c r="AT142">
        <v>2166</v>
      </c>
      <c r="AU142">
        <v>188</v>
      </c>
      <c r="AV142">
        <v>1579</v>
      </c>
      <c r="AW142">
        <v>46</v>
      </c>
      <c r="AX142">
        <v>698</v>
      </c>
      <c r="AY142">
        <v>63</v>
      </c>
      <c r="AZ142">
        <v>313</v>
      </c>
      <c r="BA142">
        <v>2</v>
      </c>
      <c r="BB142">
        <v>0</v>
      </c>
      <c r="BC142">
        <v>0</v>
      </c>
      <c r="BD142">
        <v>3963</v>
      </c>
      <c r="BE142">
        <v>199</v>
      </c>
      <c r="BF142">
        <v>2303</v>
      </c>
      <c r="BG142">
        <v>113</v>
      </c>
      <c r="BH142">
        <v>653</v>
      </c>
      <c r="BI142">
        <v>6</v>
      </c>
      <c r="BJ142">
        <v>1</v>
      </c>
      <c r="BK142">
        <v>0</v>
      </c>
      <c r="BL142">
        <v>853</v>
      </c>
      <c r="BM142">
        <v>33</v>
      </c>
      <c r="BN142">
        <v>130</v>
      </c>
      <c r="BO142">
        <v>3</v>
      </c>
      <c r="BP142">
        <v>2565</v>
      </c>
      <c r="BQ142">
        <v>40</v>
      </c>
      <c r="BR142">
        <v>98</v>
      </c>
      <c r="BS142">
        <v>0</v>
      </c>
      <c r="BT142">
        <v>124</v>
      </c>
      <c r="BU142">
        <v>0</v>
      </c>
      <c r="BV142">
        <v>0</v>
      </c>
      <c r="BW142">
        <v>0</v>
      </c>
      <c r="BX142">
        <v>19</v>
      </c>
      <c r="BY142">
        <v>0</v>
      </c>
      <c r="BZ142">
        <v>6</v>
      </c>
      <c r="CA142">
        <v>0</v>
      </c>
      <c r="CB142">
        <v>22</v>
      </c>
      <c r="CC142">
        <v>1</v>
      </c>
      <c r="CD142">
        <v>2036</v>
      </c>
      <c r="CE142">
        <v>57</v>
      </c>
      <c r="CF142">
        <v>4518</v>
      </c>
      <c r="CG142">
        <v>71</v>
      </c>
      <c r="CH142">
        <v>113</v>
      </c>
      <c r="CI142">
        <v>0</v>
      </c>
      <c r="CJ142">
        <v>80</v>
      </c>
      <c r="CK142">
        <v>1</v>
      </c>
      <c r="CL142">
        <v>339</v>
      </c>
      <c r="CM142">
        <v>6</v>
      </c>
      <c r="CN142">
        <v>389</v>
      </c>
      <c r="CO142">
        <v>9</v>
      </c>
    </row>
    <row r="143" spans="1:93" x14ac:dyDescent="0.25">
      <c r="A143" s="1">
        <v>44032</v>
      </c>
      <c r="B143">
        <v>493</v>
      </c>
      <c r="C143">
        <v>11</v>
      </c>
      <c r="D143">
        <v>4581</v>
      </c>
      <c r="E143">
        <v>2</v>
      </c>
      <c r="F143">
        <v>218</v>
      </c>
      <c r="G143">
        <v>3</v>
      </c>
      <c r="H143">
        <v>6109</v>
      </c>
      <c r="I143">
        <v>95</v>
      </c>
      <c r="J143">
        <v>23529</v>
      </c>
      <c r="K143">
        <v>716</v>
      </c>
      <c r="L143">
        <v>10</v>
      </c>
      <c r="M143">
        <v>0</v>
      </c>
      <c r="N143">
        <v>61796</v>
      </c>
      <c r="O143">
        <v>415</v>
      </c>
      <c r="P143">
        <v>13449</v>
      </c>
      <c r="Q143">
        <v>85</v>
      </c>
      <c r="R143">
        <v>924</v>
      </c>
      <c r="S143">
        <v>8</v>
      </c>
      <c r="T143">
        <v>40425</v>
      </c>
      <c r="U143">
        <v>681</v>
      </c>
      <c r="V143">
        <v>680</v>
      </c>
      <c r="W143">
        <v>13</v>
      </c>
      <c r="X143">
        <v>408</v>
      </c>
      <c r="Y143">
        <v>2</v>
      </c>
      <c r="Z143">
        <v>26</v>
      </c>
      <c r="AA143">
        <v>1</v>
      </c>
      <c r="AB143">
        <v>191</v>
      </c>
      <c r="AC143">
        <v>7</v>
      </c>
      <c r="AD143">
        <v>3389</v>
      </c>
      <c r="AE143">
        <v>296</v>
      </c>
      <c r="AF143">
        <v>0</v>
      </c>
      <c r="AG143">
        <v>0</v>
      </c>
      <c r="AH143">
        <v>361</v>
      </c>
      <c r="AI143">
        <v>4</v>
      </c>
      <c r="AJ143">
        <v>1639</v>
      </c>
      <c r="AK143">
        <v>127</v>
      </c>
      <c r="AL143">
        <v>454</v>
      </c>
      <c r="AM143">
        <v>0</v>
      </c>
      <c r="AN143">
        <v>144</v>
      </c>
      <c r="AO143">
        <v>0</v>
      </c>
      <c r="AP143">
        <v>249</v>
      </c>
      <c r="AQ143">
        <v>2</v>
      </c>
      <c r="AR143">
        <v>924</v>
      </c>
      <c r="AS143">
        <v>16</v>
      </c>
      <c r="AT143">
        <v>2182</v>
      </c>
      <c r="AU143">
        <v>209</v>
      </c>
      <c r="AV143">
        <v>1587</v>
      </c>
      <c r="AW143">
        <v>31</v>
      </c>
      <c r="AX143">
        <v>603</v>
      </c>
      <c r="AY143">
        <v>51</v>
      </c>
      <c r="AZ143">
        <v>246</v>
      </c>
      <c r="BA143">
        <v>5</v>
      </c>
      <c r="BB143">
        <v>0</v>
      </c>
      <c r="BC143">
        <v>0</v>
      </c>
      <c r="BD143">
        <v>4090</v>
      </c>
      <c r="BE143">
        <v>189</v>
      </c>
      <c r="BF143">
        <v>2152</v>
      </c>
      <c r="BG143">
        <v>58</v>
      </c>
      <c r="BH143">
        <v>556</v>
      </c>
      <c r="BI143">
        <v>11</v>
      </c>
      <c r="BJ143">
        <v>0</v>
      </c>
      <c r="BK143">
        <v>0</v>
      </c>
      <c r="BL143">
        <v>1207</v>
      </c>
      <c r="BM143">
        <v>25</v>
      </c>
      <c r="BN143">
        <v>64</v>
      </c>
      <c r="BO143">
        <v>1</v>
      </c>
      <c r="BP143">
        <v>2504</v>
      </c>
      <c r="BQ143">
        <v>39</v>
      </c>
      <c r="BR143">
        <v>119</v>
      </c>
      <c r="BS143">
        <v>0</v>
      </c>
      <c r="BT143">
        <v>74</v>
      </c>
      <c r="BU143">
        <v>0</v>
      </c>
      <c r="BV143">
        <v>0</v>
      </c>
      <c r="BW143">
        <v>0</v>
      </c>
      <c r="BX143">
        <v>24</v>
      </c>
      <c r="BY143">
        <v>0</v>
      </c>
      <c r="BZ143">
        <v>1</v>
      </c>
      <c r="CA143">
        <v>0</v>
      </c>
      <c r="CB143">
        <v>18</v>
      </c>
      <c r="CC143">
        <v>0</v>
      </c>
      <c r="CD143">
        <v>1444</v>
      </c>
      <c r="CE143">
        <v>45</v>
      </c>
      <c r="CF143">
        <v>3223</v>
      </c>
      <c r="CG143">
        <v>42</v>
      </c>
      <c r="CH143">
        <v>90</v>
      </c>
      <c r="CI143">
        <v>1</v>
      </c>
      <c r="CJ143">
        <v>130</v>
      </c>
      <c r="CK143">
        <v>0</v>
      </c>
      <c r="CL143">
        <v>358</v>
      </c>
      <c r="CM143">
        <v>6</v>
      </c>
      <c r="CN143">
        <v>396</v>
      </c>
      <c r="CO143">
        <v>11</v>
      </c>
    </row>
    <row r="144" spans="1:93" x14ac:dyDescent="0.25">
      <c r="A144" s="1">
        <v>44033</v>
      </c>
      <c r="B144">
        <v>413</v>
      </c>
      <c r="C144">
        <v>10</v>
      </c>
      <c r="D144">
        <v>1358</v>
      </c>
      <c r="E144">
        <v>2</v>
      </c>
      <c r="F144">
        <v>190</v>
      </c>
      <c r="G144">
        <v>13</v>
      </c>
      <c r="H144">
        <v>5940</v>
      </c>
      <c r="I144">
        <v>85</v>
      </c>
      <c r="J144">
        <v>20257</v>
      </c>
      <c r="K144">
        <v>632</v>
      </c>
      <c r="L144">
        <v>6</v>
      </c>
      <c r="M144">
        <v>0</v>
      </c>
      <c r="N144">
        <v>56750</v>
      </c>
      <c r="O144">
        <v>372</v>
      </c>
      <c r="P144">
        <v>9300</v>
      </c>
      <c r="Q144">
        <v>140</v>
      </c>
      <c r="R144">
        <v>1387</v>
      </c>
      <c r="S144">
        <v>6</v>
      </c>
      <c r="T144">
        <v>37148</v>
      </c>
      <c r="U144">
        <v>587</v>
      </c>
      <c r="V144">
        <v>775</v>
      </c>
      <c r="W144">
        <v>6</v>
      </c>
      <c r="X144">
        <v>443</v>
      </c>
      <c r="Y144">
        <v>4</v>
      </c>
      <c r="Z144">
        <v>45</v>
      </c>
      <c r="AA144">
        <v>0</v>
      </c>
      <c r="AB144">
        <v>110</v>
      </c>
      <c r="AC144">
        <v>6</v>
      </c>
      <c r="AD144">
        <v>9044</v>
      </c>
      <c r="AE144">
        <v>301</v>
      </c>
      <c r="AF144">
        <v>89</v>
      </c>
      <c r="AG144">
        <v>0</v>
      </c>
      <c r="AH144">
        <v>267</v>
      </c>
      <c r="AI144">
        <v>1</v>
      </c>
      <c r="AJ144">
        <v>1693</v>
      </c>
      <c r="AK144">
        <v>96</v>
      </c>
      <c r="AL144">
        <v>640</v>
      </c>
      <c r="AM144">
        <v>3</v>
      </c>
      <c r="AN144">
        <v>185</v>
      </c>
      <c r="AO144">
        <v>0</v>
      </c>
      <c r="AP144">
        <v>522</v>
      </c>
      <c r="AQ144">
        <v>4</v>
      </c>
      <c r="AR144">
        <v>931</v>
      </c>
      <c r="AS144">
        <v>17</v>
      </c>
      <c r="AT144">
        <v>2414</v>
      </c>
      <c r="AU144">
        <v>217</v>
      </c>
      <c r="AV144">
        <v>1013</v>
      </c>
      <c r="AW144">
        <v>40</v>
      </c>
      <c r="AX144">
        <v>627</v>
      </c>
      <c r="AY144">
        <v>50</v>
      </c>
      <c r="AZ144">
        <v>135</v>
      </c>
      <c r="BA144">
        <v>2</v>
      </c>
      <c r="BB144">
        <v>2080</v>
      </c>
      <c r="BC144">
        <v>13</v>
      </c>
      <c r="BD144">
        <v>4091</v>
      </c>
      <c r="BE144">
        <v>197</v>
      </c>
      <c r="BF144">
        <v>1442</v>
      </c>
      <c r="BG144">
        <v>4</v>
      </c>
      <c r="BH144">
        <v>562</v>
      </c>
      <c r="BI144">
        <v>12</v>
      </c>
      <c r="BJ144">
        <v>0</v>
      </c>
      <c r="BK144">
        <v>0</v>
      </c>
      <c r="BL144">
        <v>958</v>
      </c>
      <c r="BM144">
        <v>31</v>
      </c>
      <c r="BN144">
        <v>443</v>
      </c>
      <c r="BO144">
        <v>2</v>
      </c>
      <c r="BP144">
        <v>2429</v>
      </c>
      <c r="BQ144">
        <v>37</v>
      </c>
      <c r="BR144">
        <v>16</v>
      </c>
      <c r="BS144">
        <v>2</v>
      </c>
      <c r="BT144">
        <v>122</v>
      </c>
      <c r="BU144">
        <v>0</v>
      </c>
      <c r="BV144">
        <v>13</v>
      </c>
      <c r="BW144">
        <v>0</v>
      </c>
      <c r="BX144">
        <v>5</v>
      </c>
      <c r="BY144">
        <v>1</v>
      </c>
      <c r="BZ144">
        <v>0</v>
      </c>
      <c r="CA144">
        <v>0</v>
      </c>
      <c r="CB144">
        <v>14</v>
      </c>
      <c r="CC144">
        <v>0</v>
      </c>
      <c r="CD144">
        <v>1409</v>
      </c>
      <c r="CE144">
        <v>67</v>
      </c>
      <c r="CF144">
        <v>4231</v>
      </c>
      <c r="CG144">
        <v>127</v>
      </c>
      <c r="CH144">
        <v>153</v>
      </c>
      <c r="CI144">
        <v>0</v>
      </c>
      <c r="CJ144">
        <v>84</v>
      </c>
      <c r="CK144">
        <v>0</v>
      </c>
      <c r="CL144">
        <v>279</v>
      </c>
      <c r="CM144">
        <v>3</v>
      </c>
      <c r="CN144">
        <v>359</v>
      </c>
      <c r="CO144">
        <v>10</v>
      </c>
    </row>
    <row r="145" spans="1:93" x14ac:dyDescent="0.25">
      <c r="A145" s="1">
        <v>44034</v>
      </c>
      <c r="B145">
        <v>793</v>
      </c>
      <c r="C145">
        <v>25</v>
      </c>
      <c r="D145">
        <v>1357</v>
      </c>
      <c r="E145">
        <v>2</v>
      </c>
      <c r="F145">
        <v>128</v>
      </c>
      <c r="G145">
        <v>15</v>
      </c>
      <c r="H145">
        <v>5842</v>
      </c>
      <c r="I145">
        <v>153</v>
      </c>
      <c r="J145">
        <v>41008</v>
      </c>
      <c r="K145">
        <v>1367</v>
      </c>
      <c r="L145">
        <v>36</v>
      </c>
      <c r="M145">
        <v>0</v>
      </c>
      <c r="N145">
        <v>72048</v>
      </c>
      <c r="O145">
        <v>1160</v>
      </c>
      <c r="P145">
        <v>8170</v>
      </c>
      <c r="Q145">
        <v>195</v>
      </c>
      <c r="R145">
        <v>2366</v>
      </c>
      <c r="S145">
        <v>10</v>
      </c>
      <c r="T145">
        <v>37724</v>
      </c>
      <c r="U145">
        <v>648</v>
      </c>
      <c r="V145">
        <v>571</v>
      </c>
      <c r="W145">
        <v>4</v>
      </c>
      <c r="X145">
        <v>440</v>
      </c>
      <c r="Y145">
        <v>4</v>
      </c>
      <c r="Z145">
        <v>63</v>
      </c>
      <c r="AA145">
        <v>1</v>
      </c>
      <c r="AB145">
        <v>131</v>
      </c>
      <c r="AC145">
        <v>7</v>
      </c>
      <c r="AD145">
        <v>8610</v>
      </c>
      <c r="AE145">
        <v>915</v>
      </c>
      <c r="AF145">
        <v>40</v>
      </c>
      <c r="AG145">
        <v>0</v>
      </c>
      <c r="AH145">
        <v>359</v>
      </c>
      <c r="AI145">
        <v>3</v>
      </c>
      <c r="AJ145">
        <v>1655</v>
      </c>
      <c r="AK145">
        <v>81</v>
      </c>
      <c r="AL145">
        <v>567</v>
      </c>
      <c r="AM145">
        <v>1</v>
      </c>
      <c r="AN145">
        <v>163</v>
      </c>
      <c r="AO145">
        <v>0</v>
      </c>
      <c r="AP145">
        <v>454</v>
      </c>
      <c r="AQ145">
        <v>5</v>
      </c>
      <c r="AR145">
        <v>928</v>
      </c>
      <c r="AS145">
        <v>18</v>
      </c>
      <c r="AT145">
        <v>2625</v>
      </c>
      <c r="AU145">
        <v>229</v>
      </c>
      <c r="AV145">
        <v>1332</v>
      </c>
      <c r="AW145">
        <v>38</v>
      </c>
      <c r="AX145">
        <v>676</v>
      </c>
      <c r="AY145">
        <v>47</v>
      </c>
      <c r="AZ145">
        <v>127</v>
      </c>
      <c r="BA145">
        <v>6</v>
      </c>
      <c r="BB145">
        <v>584</v>
      </c>
      <c r="BC145">
        <v>0</v>
      </c>
      <c r="BD145">
        <v>4406</v>
      </c>
      <c r="BE145">
        <v>195</v>
      </c>
      <c r="BF145">
        <v>1866</v>
      </c>
      <c r="BG145">
        <v>2</v>
      </c>
      <c r="BH145">
        <v>576</v>
      </c>
      <c r="BI145">
        <v>4</v>
      </c>
      <c r="BJ145">
        <v>1</v>
      </c>
      <c r="BK145">
        <v>0</v>
      </c>
      <c r="BL145">
        <v>727</v>
      </c>
      <c r="BM145">
        <v>32</v>
      </c>
      <c r="BN145">
        <v>145</v>
      </c>
      <c r="BO145">
        <v>1</v>
      </c>
      <c r="BP145">
        <v>2476</v>
      </c>
      <c r="BQ145">
        <v>34</v>
      </c>
      <c r="BR145">
        <v>52</v>
      </c>
      <c r="BS145">
        <v>0</v>
      </c>
      <c r="BT145">
        <v>120</v>
      </c>
      <c r="BU145">
        <v>0</v>
      </c>
      <c r="BV145">
        <v>10</v>
      </c>
      <c r="BW145">
        <v>0</v>
      </c>
      <c r="BX145">
        <v>36</v>
      </c>
      <c r="BY145">
        <v>2</v>
      </c>
      <c r="BZ145">
        <v>2</v>
      </c>
      <c r="CA145">
        <v>0</v>
      </c>
      <c r="CB145">
        <v>19</v>
      </c>
      <c r="CC145">
        <v>0</v>
      </c>
      <c r="CD145">
        <v>1366</v>
      </c>
      <c r="CE145">
        <v>55</v>
      </c>
      <c r="CF145">
        <v>4019</v>
      </c>
      <c r="CG145">
        <v>0</v>
      </c>
      <c r="CH145">
        <v>226</v>
      </c>
      <c r="CI145">
        <v>1</v>
      </c>
      <c r="CJ145">
        <v>74</v>
      </c>
      <c r="CK145">
        <v>2</v>
      </c>
      <c r="CL145">
        <v>399</v>
      </c>
      <c r="CM145">
        <v>9</v>
      </c>
      <c r="CN145">
        <v>352</v>
      </c>
      <c r="CO145">
        <v>9</v>
      </c>
    </row>
    <row r="146" spans="1:93" x14ac:dyDescent="0.25">
      <c r="A146" s="1">
        <v>44035</v>
      </c>
      <c r="B146">
        <v>751</v>
      </c>
      <c r="C146">
        <v>17</v>
      </c>
      <c r="D146">
        <v>2615</v>
      </c>
      <c r="E146">
        <v>3</v>
      </c>
      <c r="F146">
        <v>280</v>
      </c>
      <c r="G146">
        <v>9</v>
      </c>
      <c r="H146">
        <v>5862</v>
      </c>
      <c r="I146">
        <v>165</v>
      </c>
      <c r="J146">
        <v>67860</v>
      </c>
      <c r="K146">
        <v>1284</v>
      </c>
      <c r="L146">
        <v>17</v>
      </c>
      <c r="M146">
        <v>1</v>
      </c>
      <c r="N146">
        <v>68848</v>
      </c>
      <c r="O146">
        <v>1124</v>
      </c>
      <c r="P146">
        <v>13150</v>
      </c>
      <c r="Q146">
        <v>572</v>
      </c>
      <c r="R146">
        <v>2043</v>
      </c>
      <c r="S146">
        <v>5</v>
      </c>
      <c r="T146">
        <v>45720</v>
      </c>
      <c r="U146">
        <v>1129</v>
      </c>
      <c r="V146">
        <v>543</v>
      </c>
      <c r="W146">
        <v>8</v>
      </c>
      <c r="X146">
        <v>0</v>
      </c>
      <c r="Y146">
        <v>0</v>
      </c>
      <c r="Z146">
        <v>59</v>
      </c>
      <c r="AA146">
        <v>0</v>
      </c>
      <c r="AB146">
        <v>226</v>
      </c>
      <c r="AC146">
        <v>6</v>
      </c>
      <c r="AD146">
        <v>8276</v>
      </c>
      <c r="AE146">
        <v>790</v>
      </c>
      <c r="AF146">
        <v>48</v>
      </c>
      <c r="AG146">
        <v>0</v>
      </c>
      <c r="AH146">
        <v>468</v>
      </c>
      <c r="AI146">
        <v>2</v>
      </c>
      <c r="AJ146">
        <v>1882</v>
      </c>
      <c r="AK146">
        <v>139</v>
      </c>
      <c r="AL146">
        <v>726</v>
      </c>
      <c r="AM146">
        <v>1</v>
      </c>
      <c r="AN146">
        <v>168</v>
      </c>
      <c r="AO146">
        <v>3</v>
      </c>
      <c r="AP146">
        <v>569</v>
      </c>
      <c r="AQ146">
        <v>6</v>
      </c>
      <c r="AR146">
        <v>902</v>
      </c>
      <c r="AS146">
        <v>19</v>
      </c>
      <c r="AT146">
        <v>2586</v>
      </c>
      <c r="AU146">
        <v>219</v>
      </c>
      <c r="AV146">
        <v>1763</v>
      </c>
      <c r="AW146">
        <v>32</v>
      </c>
      <c r="AX146">
        <v>667</v>
      </c>
      <c r="AY146">
        <v>41</v>
      </c>
      <c r="AZ146">
        <v>252</v>
      </c>
      <c r="BA146">
        <v>5</v>
      </c>
      <c r="BB146">
        <v>998</v>
      </c>
      <c r="BC146">
        <v>7</v>
      </c>
      <c r="BD146">
        <v>4463</v>
      </c>
      <c r="BE146">
        <v>188</v>
      </c>
      <c r="BF146">
        <v>1505</v>
      </c>
      <c r="BG146">
        <v>6</v>
      </c>
      <c r="BH146">
        <v>543</v>
      </c>
      <c r="BI146">
        <v>8</v>
      </c>
      <c r="BJ146">
        <v>3</v>
      </c>
      <c r="BK146">
        <v>0</v>
      </c>
      <c r="BL146">
        <v>753</v>
      </c>
      <c r="BM146">
        <v>21</v>
      </c>
      <c r="BN146">
        <v>553</v>
      </c>
      <c r="BO146">
        <v>2</v>
      </c>
      <c r="BP146">
        <v>2331</v>
      </c>
      <c r="BQ146">
        <v>44</v>
      </c>
      <c r="BR146">
        <v>108</v>
      </c>
      <c r="BS146">
        <v>3</v>
      </c>
      <c r="BT146">
        <v>129</v>
      </c>
      <c r="BU146">
        <v>0</v>
      </c>
      <c r="BV146">
        <v>15</v>
      </c>
      <c r="BW146">
        <v>0</v>
      </c>
      <c r="BX146">
        <v>29</v>
      </c>
      <c r="BY146">
        <v>3</v>
      </c>
      <c r="BZ146">
        <v>0</v>
      </c>
      <c r="CA146">
        <v>0</v>
      </c>
      <c r="CB146">
        <v>14</v>
      </c>
      <c r="CC146">
        <v>0</v>
      </c>
      <c r="CD146">
        <v>1778</v>
      </c>
      <c r="CE146">
        <v>55</v>
      </c>
      <c r="CF146">
        <v>5344</v>
      </c>
      <c r="CG146">
        <v>133</v>
      </c>
      <c r="CH146">
        <v>246</v>
      </c>
      <c r="CI146">
        <v>4</v>
      </c>
      <c r="CJ146">
        <v>135</v>
      </c>
      <c r="CK146">
        <v>0</v>
      </c>
      <c r="CL146">
        <v>380</v>
      </c>
      <c r="CM146">
        <v>6</v>
      </c>
      <c r="CN146">
        <v>426</v>
      </c>
      <c r="CO146">
        <v>8</v>
      </c>
    </row>
    <row r="147" spans="1:93" x14ac:dyDescent="0.25">
      <c r="A147" s="1">
        <v>44036</v>
      </c>
      <c r="B147">
        <v>773</v>
      </c>
      <c r="C147">
        <v>9</v>
      </c>
      <c r="D147">
        <v>2255</v>
      </c>
      <c r="E147">
        <v>3</v>
      </c>
      <c r="F147">
        <v>306</v>
      </c>
      <c r="G147">
        <v>10</v>
      </c>
      <c r="H147">
        <v>5848</v>
      </c>
      <c r="I147">
        <v>147</v>
      </c>
      <c r="J147">
        <v>59961</v>
      </c>
      <c r="K147">
        <v>1311</v>
      </c>
      <c r="L147">
        <v>7</v>
      </c>
      <c r="M147">
        <v>9</v>
      </c>
      <c r="N147">
        <v>63196</v>
      </c>
      <c r="O147">
        <v>1052</v>
      </c>
      <c r="P147">
        <v>13104</v>
      </c>
      <c r="Q147">
        <v>153</v>
      </c>
      <c r="R147">
        <v>1897</v>
      </c>
      <c r="S147">
        <v>12</v>
      </c>
      <c r="T147">
        <v>49310</v>
      </c>
      <c r="U147">
        <v>740</v>
      </c>
      <c r="V147">
        <v>432</v>
      </c>
      <c r="W147">
        <v>4</v>
      </c>
      <c r="X147">
        <v>839</v>
      </c>
      <c r="Y147">
        <v>9</v>
      </c>
      <c r="Z147">
        <v>41</v>
      </c>
      <c r="AA147">
        <v>1</v>
      </c>
      <c r="AB147">
        <v>297</v>
      </c>
      <c r="AC147">
        <v>5</v>
      </c>
      <c r="AD147">
        <v>7988</v>
      </c>
      <c r="AE147">
        <v>718</v>
      </c>
      <c r="AF147">
        <v>40</v>
      </c>
      <c r="AG147">
        <v>1</v>
      </c>
      <c r="AH147">
        <v>410</v>
      </c>
      <c r="AI147">
        <v>5</v>
      </c>
      <c r="AJ147">
        <v>1906</v>
      </c>
      <c r="AK147">
        <v>117</v>
      </c>
      <c r="AL147">
        <v>927</v>
      </c>
      <c r="AM147">
        <v>2</v>
      </c>
      <c r="AN147">
        <v>163</v>
      </c>
      <c r="AO147">
        <v>0</v>
      </c>
      <c r="AP147">
        <v>815</v>
      </c>
      <c r="AQ147">
        <v>10</v>
      </c>
      <c r="AR147">
        <v>913</v>
      </c>
      <c r="AS147">
        <v>18</v>
      </c>
      <c r="AT147">
        <v>2621</v>
      </c>
      <c r="AU147">
        <v>221</v>
      </c>
      <c r="AV147">
        <v>1209</v>
      </c>
      <c r="AW147">
        <v>54</v>
      </c>
      <c r="AX147">
        <v>668</v>
      </c>
      <c r="AY147">
        <v>40</v>
      </c>
      <c r="AZ147">
        <v>229</v>
      </c>
      <c r="BA147">
        <v>3</v>
      </c>
      <c r="BB147">
        <v>1062</v>
      </c>
      <c r="BC147">
        <v>10</v>
      </c>
      <c r="BD147">
        <v>4546</v>
      </c>
      <c r="BE147">
        <v>3887</v>
      </c>
      <c r="BF147">
        <v>2121</v>
      </c>
      <c r="BG147">
        <v>28</v>
      </c>
      <c r="BH147">
        <v>604</v>
      </c>
      <c r="BI147">
        <v>20</v>
      </c>
      <c r="BJ147">
        <v>2</v>
      </c>
      <c r="BK147">
        <v>0</v>
      </c>
      <c r="BL147">
        <v>911</v>
      </c>
      <c r="BM147">
        <v>29</v>
      </c>
      <c r="BN147">
        <v>439</v>
      </c>
      <c r="BO147">
        <v>2</v>
      </c>
      <c r="BP147">
        <v>2238</v>
      </c>
      <c r="BQ147">
        <v>34</v>
      </c>
      <c r="BR147">
        <v>104</v>
      </c>
      <c r="BS147">
        <v>3</v>
      </c>
      <c r="BT147">
        <v>98</v>
      </c>
      <c r="BU147">
        <v>1</v>
      </c>
      <c r="BV147">
        <v>9</v>
      </c>
      <c r="BW147">
        <v>0</v>
      </c>
      <c r="BX147">
        <v>33</v>
      </c>
      <c r="BY147">
        <v>1</v>
      </c>
      <c r="BZ147">
        <v>5</v>
      </c>
      <c r="CA147">
        <v>0</v>
      </c>
      <c r="CB147">
        <v>18</v>
      </c>
      <c r="CC147">
        <v>0</v>
      </c>
      <c r="CD147">
        <v>1117</v>
      </c>
      <c r="CE147">
        <v>79</v>
      </c>
      <c r="CF147">
        <v>5782</v>
      </c>
      <c r="CG147">
        <v>111</v>
      </c>
      <c r="CH147">
        <v>230</v>
      </c>
      <c r="CI147">
        <v>1</v>
      </c>
      <c r="CJ147">
        <v>139</v>
      </c>
      <c r="CK147">
        <v>1</v>
      </c>
      <c r="CL147">
        <v>418</v>
      </c>
      <c r="CM147">
        <v>9</v>
      </c>
      <c r="CN147">
        <v>412</v>
      </c>
      <c r="CO147">
        <v>9</v>
      </c>
    </row>
    <row r="148" spans="1:93" x14ac:dyDescent="0.25">
      <c r="A148" s="1">
        <v>44037</v>
      </c>
      <c r="B148">
        <v>731</v>
      </c>
      <c r="C148">
        <v>32</v>
      </c>
      <c r="D148">
        <v>0</v>
      </c>
      <c r="E148">
        <v>0</v>
      </c>
      <c r="F148">
        <v>252</v>
      </c>
      <c r="G148">
        <v>5</v>
      </c>
      <c r="H148">
        <v>5811</v>
      </c>
      <c r="I148">
        <v>154</v>
      </c>
      <c r="J148">
        <v>55891</v>
      </c>
      <c r="K148">
        <v>1156</v>
      </c>
      <c r="L148">
        <v>19</v>
      </c>
      <c r="M148">
        <v>0</v>
      </c>
      <c r="N148">
        <v>78427</v>
      </c>
      <c r="O148">
        <v>1304</v>
      </c>
      <c r="P148">
        <v>13944</v>
      </c>
      <c r="Q148">
        <v>250</v>
      </c>
      <c r="R148">
        <v>1493</v>
      </c>
      <c r="S148">
        <v>6</v>
      </c>
      <c r="T148">
        <v>48916</v>
      </c>
      <c r="U148">
        <v>757</v>
      </c>
      <c r="V148">
        <v>534</v>
      </c>
      <c r="W148">
        <v>7</v>
      </c>
      <c r="X148">
        <v>650</v>
      </c>
      <c r="Y148">
        <v>5</v>
      </c>
      <c r="Z148">
        <v>113</v>
      </c>
      <c r="AA148">
        <v>0</v>
      </c>
      <c r="AB148">
        <v>220</v>
      </c>
      <c r="AC148">
        <v>3</v>
      </c>
      <c r="AD148">
        <v>7949</v>
      </c>
      <c r="AE148">
        <v>737</v>
      </c>
      <c r="AF148">
        <v>48</v>
      </c>
      <c r="AG148">
        <v>1</v>
      </c>
      <c r="AH148">
        <v>289</v>
      </c>
      <c r="AI148">
        <v>6</v>
      </c>
      <c r="AJ148">
        <v>1761</v>
      </c>
      <c r="AK148">
        <v>89</v>
      </c>
      <c r="AL148">
        <v>830</v>
      </c>
      <c r="AM148">
        <v>1</v>
      </c>
      <c r="AN148">
        <v>191</v>
      </c>
      <c r="AO148">
        <v>0</v>
      </c>
      <c r="AP148">
        <v>781</v>
      </c>
      <c r="AQ148">
        <v>7</v>
      </c>
      <c r="AR148">
        <v>937</v>
      </c>
      <c r="AS148">
        <v>17</v>
      </c>
      <c r="AT148">
        <v>2489</v>
      </c>
      <c r="AU148">
        <v>215</v>
      </c>
      <c r="AV148">
        <v>1487</v>
      </c>
      <c r="AW148">
        <v>24</v>
      </c>
      <c r="AX148">
        <v>659</v>
      </c>
      <c r="AY148">
        <v>38</v>
      </c>
      <c r="AZ148">
        <v>313</v>
      </c>
      <c r="BA148">
        <v>7</v>
      </c>
      <c r="BB148">
        <v>1130</v>
      </c>
      <c r="BC148">
        <v>10</v>
      </c>
      <c r="BD148">
        <v>4865</v>
      </c>
      <c r="BE148">
        <v>189</v>
      </c>
      <c r="BF148">
        <v>2054</v>
      </c>
      <c r="BG148">
        <v>8</v>
      </c>
      <c r="BH148">
        <v>591</v>
      </c>
      <c r="BI148">
        <v>12</v>
      </c>
      <c r="BJ148">
        <v>1</v>
      </c>
      <c r="BK148">
        <v>0</v>
      </c>
      <c r="BL148">
        <v>1176</v>
      </c>
      <c r="BM148">
        <v>41</v>
      </c>
      <c r="BN148">
        <v>496</v>
      </c>
      <c r="BO148">
        <v>5</v>
      </c>
      <c r="BP148">
        <v>2378</v>
      </c>
      <c r="BQ148">
        <v>37</v>
      </c>
      <c r="BR148">
        <v>81</v>
      </c>
      <c r="BS148">
        <v>0</v>
      </c>
      <c r="BT148">
        <v>104</v>
      </c>
      <c r="BU148">
        <v>0</v>
      </c>
      <c r="BV148">
        <v>23</v>
      </c>
      <c r="BW148">
        <v>0</v>
      </c>
      <c r="BX148">
        <v>25</v>
      </c>
      <c r="BY148">
        <v>0</v>
      </c>
      <c r="BZ148">
        <v>2</v>
      </c>
      <c r="CA148">
        <v>0</v>
      </c>
      <c r="CB148">
        <v>26</v>
      </c>
      <c r="CC148">
        <v>0</v>
      </c>
      <c r="CD148">
        <v>1204</v>
      </c>
      <c r="CE148">
        <v>66</v>
      </c>
      <c r="CF148">
        <v>6127</v>
      </c>
      <c r="CG148">
        <v>105</v>
      </c>
      <c r="CH148">
        <v>281</v>
      </c>
      <c r="CI148">
        <v>3</v>
      </c>
      <c r="CJ148">
        <v>157</v>
      </c>
      <c r="CK148">
        <v>1</v>
      </c>
      <c r="CL148">
        <v>458</v>
      </c>
      <c r="CM148">
        <v>4</v>
      </c>
      <c r="CN148">
        <v>409</v>
      </c>
      <c r="CO148">
        <v>10</v>
      </c>
    </row>
    <row r="149" spans="1:93" x14ac:dyDescent="0.25">
      <c r="A149" s="1">
        <v>44038</v>
      </c>
      <c r="B149">
        <v>667</v>
      </c>
      <c r="C149">
        <v>15</v>
      </c>
      <c r="D149">
        <v>0</v>
      </c>
      <c r="E149">
        <v>0</v>
      </c>
      <c r="F149">
        <v>274</v>
      </c>
      <c r="G149">
        <v>5</v>
      </c>
      <c r="H149">
        <v>5871</v>
      </c>
      <c r="I149">
        <v>146</v>
      </c>
      <c r="J149">
        <v>51147</v>
      </c>
      <c r="K149">
        <v>1211</v>
      </c>
      <c r="L149">
        <v>24</v>
      </c>
      <c r="M149">
        <v>0</v>
      </c>
      <c r="N149">
        <v>65498</v>
      </c>
      <c r="O149">
        <v>914</v>
      </c>
      <c r="P149">
        <v>12204</v>
      </c>
      <c r="Q149">
        <v>312</v>
      </c>
      <c r="R149">
        <v>1203</v>
      </c>
      <c r="S149">
        <v>9</v>
      </c>
      <c r="T149">
        <v>48661</v>
      </c>
      <c r="U149">
        <v>705</v>
      </c>
      <c r="V149">
        <v>350</v>
      </c>
      <c r="W149">
        <v>4</v>
      </c>
      <c r="X149">
        <v>0</v>
      </c>
      <c r="Y149">
        <v>0</v>
      </c>
      <c r="Z149">
        <v>58</v>
      </c>
      <c r="AA149">
        <v>0</v>
      </c>
      <c r="AB149">
        <v>262</v>
      </c>
      <c r="AC149">
        <v>1</v>
      </c>
      <c r="AD149">
        <v>4113</v>
      </c>
      <c r="AE149">
        <v>729</v>
      </c>
      <c r="AF149">
        <v>0</v>
      </c>
      <c r="AG149">
        <v>0</v>
      </c>
      <c r="AH149">
        <v>355</v>
      </c>
      <c r="AI149">
        <v>6</v>
      </c>
      <c r="AJ149">
        <v>1868</v>
      </c>
      <c r="AK149">
        <v>49</v>
      </c>
      <c r="AL149">
        <v>596</v>
      </c>
      <c r="AM149">
        <v>3</v>
      </c>
      <c r="AN149">
        <v>137</v>
      </c>
      <c r="AO149">
        <v>1</v>
      </c>
      <c r="AP149">
        <v>305</v>
      </c>
      <c r="AQ149">
        <v>0</v>
      </c>
      <c r="AR149">
        <v>921</v>
      </c>
      <c r="AS149">
        <v>16</v>
      </c>
      <c r="AT149">
        <v>2316</v>
      </c>
      <c r="AU149">
        <v>195</v>
      </c>
      <c r="AV149">
        <v>1226</v>
      </c>
      <c r="AW149">
        <v>35</v>
      </c>
      <c r="AX149">
        <v>511</v>
      </c>
      <c r="AY149">
        <v>40</v>
      </c>
      <c r="AZ149">
        <v>263</v>
      </c>
      <c r="BA149">
        <v>4</v>
      </c>
      <c r="BB149">
        <v>0</v>
      </c>
      <c r="BC149">
        <v>0</v>
      </c>
      <c r="BD149">
        <v>3923</v>
      </c>
      <c r="BE149">
        <v>187</v>
      </c>
      <c r="BF149">
        <v>1968</v>
      </c>
      <c r="BG149">
        <v>18</v>
      </c>
      <c r="BH149">
        <v>438</v>
      </c>
      <c r="BI149">
        <v>11</v>
      </c>
      <c r="BJ149">
        <v>5</v>
      </c>
      <c r="BK149">
        <v>0</v>
      </c>
      <c r="BL149">
        <v>871</v>
      </c>
      <c r="BM149">
        <v>25</v>
      </c>
      <c r="BN149">
        <v>229</v>
      </c>
      <c r="BO149">
        <v>1</v>
      </c>
      <c r="BP149">
        <v>2201</v>
      </c>
      <c r="BQ149">
        <v>31</v>
      </c>
      <c r="BR149">
        <v>77</v>
      </c>
      <c r="BS149">
        <v>5</v>
      </c>
      <c r="BT149">
        <v>133</v>
      </c>
      <c r="BU149">
        <v>0</v>
      </c>
      <c r="BV149">
        <v>0</v>
      </c>
      <c r="BW149">
        <v>0</v>
      </c>
      <c r="BX149">
        <v>31</v>
      </c>
      <c r="BY149">
        <v>0</v>
      </c>
      <c r="BZ149">
        <v>6</v>
      </c>
      <c r="CA149">
        <v>0</v>
      </c>
      <c r="CB149">
        <v>11</v>
      </c>
      <c r="CC149">
        <v>0</v>
      </c>
      <c r="CD149">
        <v>1825</v>
      </c>
      <c r="CE149">
        <v>62</v>
      </c>
      <c r="CF149">
        <v>5493</v>
      </c>
      <c r="CG149">
        <v>125</v>
      </c>
      <c r="CH149">
        <v>131</v>
      </c>
      <c r="CI149">
        <v>0</v>
      </c>
      <c r="CJ149">
        <v>179</v>
      </c>
      <c r="CK149">
        <v>2</v>
      </c>
      <c r="CL149">
        <v>584</v>
      </c>
      <c r="CM149">
        <v>9</v>
      </c>
      <c r="CN149">
        <v>411</v>
      </c>
      <c r="CO149">
        <v>8</v>
      </c>
    </row>
    <row r="150" spans="1:93" x14ac:dyDescent="0.25">
      <c r="A150" s="1">
        <v>44039</v>
      </c>
      <c r="B150">
        <v>421</v>
      </c>
      <c r="C150">
        <v>8</v>
      </c>
      <c r="D150">
        <v>6361</v>
      </c>
      <c r="E150">
        <v>2</v>
      </c>
      <c r="F150">
        <v>254</v>
      </c>
      <c r="G150">
        <v>5</v>
      </c>
      <c r="H150">
        <v>5765</v>
      </c>
      <c r="I150">
        <v>77</v>
      </c>
      <c r="J150">
        <v>24578</v>
      </c>
      <c r="K150">
        <v>555</v>
      </c>
      <c r="L150">
        <v>12</v>
      </c>
      <c r="M150">
        <v>0</v>
      </c>
      <c r="N150">
        <v>55993</v>
      </c>
      <c r="O150">
        <v>475</v>
      </c>
      <c r="P150">
        <v>11233</v>
      </c>
      <c r="Q150">
        <v>114</v>
      </c>
      <c r="R150">
        <v>1278</v>
      </c>
      <c r="S150">
        <v>13</v>
      </c>
      <c r="T150">
        <v>49931</v>
      </c>
      <c r="U150">
        <v>708</v>
      </c>
      <c r="V150">
        <v>355</v>
      </c>
      <c r="W150">
        <v>5</v>
      </c>
      <c r="X150">
        <v>1200</v>
      </c>
      <c r="Y150">
        <v>8</v>
      </c>
      <c r="Z150">
        <v>25</v>
      </c>
      <c r="AA150">
        <v>1</v>
      </c>
      <c r="AB150">
        <v>138</v>
      </c>
      <c r="AC150">
        <v>2</v>
      </c>
      <c r="AD150">
        <v>2965</v>
      </c>
      <c r="AE150">
        <v>306</v>
      </c>
      <c r="AF150">
        <v>0</v>
      </c>
      <c r="AG150">
        <v>0</v>
      </c>
      <c r="AH150">
        <v>453</v>
      </c>
      <c r="AI150">
        <v>10</v>
      </c>
      <c r="AJ150">
        <v>1492</v>
      </c>
      <c r="AK150">
        <v>67</v>
      </c>
      <c r="AL150">
        <v>607</v>
      </c>
      <c r="AM150">
        <v>0</v>
      </c>
      <c r="AN150">
        <v>214</v>
      </c>
      <c r="AO150">
        <v>0</v>
      </c>
      <c r="AP150">
        <v>340</v>
      </c>
      <c r="AQ150">
        <v>0</v>
      </c>
      <c r="AR150">
        <v>927</v>
      </c>
      <c r="AS150">
        <v>17</v>
      </c>
      <c r="AT150">
        <v>2333</v>
      </c>
      <c r="AU150">
        <v>216</v>
      </c>
      <c r="AV150">
        <v>1176</v>
      </c>
      <c r="AW150">
        <v>20</v>
      </c>
      <c r="AX150">
        <v>479</v>
      </c>
      <c r="AY150">
        <v>48</v>
      </c>
      <c r="AZ150">
        <v>209</v>
      </c>
      <c r="BA150">
        <v>1</v>
      </c>
      <c r="BB150">
        <v>0</v>
      </c>
      <c r="BC150">
        <v>0</v>
      </c>
      <c r="BD150">
        <v>4913</v>
      </c>
      <c r="BE150">
        <v>199</v>
      </c>
      <c r="BF150">
        <v>2036</v>
      </c>
      <c r="BG150">
        <v>35</v>
      </c>
      <c r="BH150">
        <v>555</v>
      </c>
      <c r="BI150">
        <v>2</v>
      </c>
      <c r="BJ150">
        <v>1</v>
      </c>
      <c r="BK150">
        <v>0</v>
      </c>
      <c r="BL150">
        <v>1432</v>
      </c>
      <c r="BM150">
        <v>19</v>
      </c>
      <c r="BN150">
        <v>184</v>
      </c>
      <c r="BO150">
        <v>2</v>
      </c>
      <c r="BP150">
        <v>1968</v>
      </c>
      <c r="BQ150">
        <v>30</v>
      </c>
      <c r="BR150">
        <v>65</v>
      </c>
      <c r="BS150">
        <v>3</v>
      </c>
      <c r="BT150">
        <v>83</v>
      </c>
      <c r="BU150">
        <v>0</v>
      </c>
      <c r="BV150">
        <v>0</v>
      </c>
      <c r="BW150">
        <v>0</v>
      </c>
      <c r="BX150">
        <v>27</v>
      </c>
      <c r="BY150">
        <v>1</v>
      </c>
      <c r="BZ150">
        <v>4</v>
      </c>
      <c r="CA150">
        <v>0</v>
      </c>
      <c r="CB150">
        <v>13</v>
      </c>
      <c r="CC150">
        <v>0</v>
      </c>
      <c r="CD150">
        <v>1148</v>
      </c>
      <c r="CE150">
        <v>48</v>
      </c>
      <c r="CF150">
        <v>9006</v>
      </c>
      <c r="CG150">
        <v>92</v>
      </c>
      <c r="CH150">
        <v>112</v>
      </c>
      <c r="CI150">
        <v>3</v>
      </c>
      <c r="CJ150">
        <v>189</v>
      </c>
      <c r="CK150">
        <v>0</v>
      </c>
      <c r="CL150">
        <v>443</v>
      </c>
      <c r="CM150">
        <v>7</v>
      </c>
      <c r="CN150">
        <v>467</v>
      </c>
      <c r="CO150">
        <v>8</v>
      </c>
    </row>
    <row r="151" spans="1:93" x14ac:dyDescent="0.25">
      <c r="A151" s="1">
        <v>44040</v>
      </c>
      <c r="B151">
        <v>371</v>
      </c>
      <c r="C151">
        <v>3</v>
      </c>
      <c r="D151">
        <v>1828</v>
      </c>
      <c r="E151">
        <v>2</v>
      </c>
      <c r="F151">
        <v>168</v>
      </c>
      <c r="G151">
        <v>5</v>
      </c>
      <c r="H151">
        <v>5635</v>
      </c>
      <c r="I151">
        <v>85</v>
      </c>
      <c r="J151">
        <v>23284</v>
      </c>
      <c r="K151">
        <v>614</v>
      </c>
      <c r="L151">
        <v>11</v>
      </c>
      <c r="M151">
        <v>0</v>
      </c>
      <c r="N151">
        <v>56243</v>
      </c>
      <c r="O151">
        <v>1076</v>
      </c>
      <c r="P151">
        <v>7096</v>
      </c>
      <c r="Q151">
        <v>298</v>
      </c>
      <c r="R151">
        <v>2502</v>
      </c>
      <c r="S151">
        <v>4</v>
      </c>
      <c r="T151">
        <v>47703</v>
      </c>
      <c r="U151">
        <v>654</v>
      </c>
      <c r="V151">
        <v>699</v>
      </c>
      <c r="W151">
        <v>11</v>
      </c>
      <c r="X151">
        <v>525</v>
      </c>
      <c r="Y151">
        <v>4</v>
      </c>
      <c r="Z151">
        <v>28</v>
      </c>
      <c r="AA151">
        <v>1</v>
      </c>
      <c r="AB151">
        <v>42</v>
      </c>
      <c r="AC151">
        <v>6</v>
      </c>
      <c r="AD151">
        <v>8413</v>
      </c>
      <c r="AE151">
        <v>342</v>
      </c>
      <c r="AF151">
        <v>109</v>
      </c>
      <c r="AG151">
        <v>0</v>
      </c>
      <c r="AH151">
        <v>532</v>
      </c>
      <c r="AI151">
        <v>6</v>
      </c>
      <c r="AJ151">
        <v>1525</v>
      </c>
      <c r="AK151">
        <v>57</v>
      </c>
      <c r="AL151">
        <v>0</v>
      </c>
      <c r="AM151">
        <v>0</v>
      </c>
      <c r="AN151">
        <v>205</v>
      </c>
      <c r="AO151">
        <v>0</v>
      </c>
      <c r="AP151">
        <v>633</v>
      </c>
      <c r="AQ151">
        <v>4</v>
      </c>
      <c r="AR151">
        <v>919</v>
      </c>
      <c r="AS151">
        <v>17</v>
      </c>
      <c r="AT151">
        <v>2434</v>
      </c>
      <c r="AU151">
        <v>212</v>
      </c>
      <c r="AV151">
        <v>936</v>
      </c>
      <c r="AW151">
        <v>23</v>
      </c>
      <c r="AX151">
        <v>420</v>
      </c>
      <c r="AY151">
        <v>46</v>
      </c>
      <c r="AZ151">
        <v>135</v>
      </c>
      <c r="BA151">
        <v>2</v>
      </c>
      <c r="BB151">
        <v>2551</v>
      </c>
      <c r="BC151">
        <v>17</v>
      </c>
      <c r="BD151">
        <v>4920</v>
      </c>
      <c r="BE151">
        <v>189</v>
      </c>
      <c r="BF151">
        <v>1592</v>
      </c>
      <c r="BG151">
        <v>13</v>
      </c>
      <c r="BH151">
        <v>648</v>
      </c>
      <c r="BI151">
        <v>2</v>
      </c>
      <c r="BJ151">
        <v>4</v>
      </c>
      <c r="BK151">
        <v>0</v>
      </c>
      <c r="BL151">
        <v>1146</v>
      </c>
      <c r="BM151">
        <v>28</v>
      </c>
      <c r="BN151">
        <v>595</v>
      </c>
      <c r="BO151">
        <v>4</v>
      </c>
      <c r="BP151">
        <v>1993</v>
      </c>
      <c r="BQ151">
        <v>27</v>
      </c>
      <c r="BR151">
        <v>24</v>
      </c>
      <c r="BS151">
        <v>3</v>
      </c>
      <c r="BT151">
        <v>49</v>
      </c>
      <c r="BU151">
        <v>0</v>
      </c>
      <c r="BV151">
        <v>32</v>
      </c>
      <c r="BW151">
        <v>0</v>
      </c>
      <c r="BX151">
        <v>34</v>
      </c>
      <c r="BY151">
        <v>0</v>
      </c>
      <c r="BZ151">
        <v>3</v>
      </c>
      <c r="CA151">
        <v>0</v>
      </c>
      <c r="CB151">
        <v>8</v>
      </c>
      <c r="CC151">
        <v>0</v>
      </c>
      <c r="CD151">
        <v>2382</v>
      </c>
      <c r="CE151">
        <v>64</v>
      </c>
      <c r="CF151">
        <v>0</v>
      </c>
      <c r="CG151">
        <v>17</v>
      </c>
      <c r="CH151">
        <v>192</v>
      </c>
      <c r="CI151">
        <v>2</v>
      </c>
      <c r="CJ151">
        <v>213</v>
      </c>
      <c r="CK151">
        <v>4</v>
      </c>
      <c r="CL151">
        <v>337</v>
      </c>
      <c r="CM151">
        <v>5</v>
      </c>
      <c r="CN151">
        <v>411</v>
      </c>
      <c r="CO151">
        <v>9</v>
      </c>
    </row>
    <row r="152" spans="1:93" x14ac:dyDescent="0.25">
      <c r="A152" s="1">
        <v>44041</v>
      </c>
      <c r="B152">
        <v>70</v>
      </c>
      <c r="C152">
        <v>21</v>
      </c>
      <c r="D152">
        <v>2031</v>
      </c>
      <c r="E152">
        <v>5</v>
      </c>
      <c r="F152">
        <v>202</v>
      </c>
      <c r="G152">
        <v>11</v>
      </c>
      <c r="H152">
        <v>5395</v>
      </c>
      <c r="I152">
        <v>150</v>
      </c>
      <c r="J152">
        <v>40816</v>
      </c>
      <c r="K152">
        <v>921</v>
      </c>
      <c r="L152">
        <v>37</v>
      </c>
      <c r="M152">
        <v>0</v>
      </c>
      <c r="N152">
        <v>61734</v>
      </c>
      <c r="O152">
        <v>1245</v>
      </c>
      <c r="P152">
        <v>7232</v>
      </c>
      <c r="Q152">
        <v>190</v>
      </c>
      <c r="R152">
        <v>2097</v>
      </c>
      <c r="S152">
        <v>12</v>
      </c>
      <c r="T152">
        <v>48513</v>
      </c>
      <c r="U152">
        <v>768</v>
      </c>
      <c r="V152">
        <v>383</v>
      </c>
      <c r="W152">
        <v>11</v>
      </c>
      <c r="X152">
        <v>583</v>
      </c>
      <c r="Y152">
        <v>5</v>
      </c>
      <c r="Z152">
        <v>48</v>
      </c>
      <c r="AA152">
        <v>0</v>
      </c>
      <c r="AB152">
        <v>71</v>
      </c>
      <c r="AC152">
        <v>4</v>
      </c>
      <c r="AD152">
        <v>8110</v>
      </c>
      <c r="AE152">
        <v>854</v>
      </c>
      <c r="AF152">
        <v>30</v>
      </c>
      <c r="AG152">
        <v>0</v>
      </c>
      <c r="AH152">
        <v>369</v>
      </c>
      <c r="AI152">
        <v>6</v>
      </c>
      <c r="AJ152">
        <v>1748</v>
      </c>
      <c r="AK152">
        <v>63</v>
      </c>
      <c r="AL152">
        <v>1344</v>
      </c>
      <c r="AM152">
        <v>4</v>
      </c>
      <c r="AN152">
        <v>223</v>
      </c>
      <c r="AO152">
        <v>0</v>
      </c>
      <c r="AP152">
        <v>684</v>
      </c>
      <c r="AQ152">
        <v>6</v>
      </c>
      <c r="AR152">
        <v>963</v>
      </c>
      <c r="AS152">
        <v>15</v>
      </c>
      <c r="AT152">
        <v>2667</v>
      </c>
      <c r="AU152">
        <v>235</v>
      </c>
      <c r="AV152">
        <v>1063</v>
      </c>
      <c r="AW152">
        <v>27</v>
      </c>
      <c r="AX152">
        <v>465</v>
      </c>
      <c r="AY152">
        <v>39</v>
      </c>
      <c r="AZ152">
        <v>111</v>
      </c>
      <c r="BA152">
        <v>3</v>
      </c>
      <c r="BB152">
        <v>725</v>
      </c>
      <c r="BC152">
        <v>14</v>
      </c>
      <c r="BD152">
        <v>5288</v>
      </c>
      <c r="BE152">
        <v>194</v>
      </c>
      <c r="BF152">
        <v>1633</v>
      </c>
      <c r="BG152">
        <v>2</v>
      </c>
      <c r="BH152">
        <v>624</v>
      </c>
      <c r="BI152">
        <v>8</v>
      </c>
      <c r="BJ152">
        <v>0</v>
      </c>
      <c r="BK152">
        <v>0</v>
      </c>
      <c r="BL152">
        <v>781</v>
      </c>
      <c r="BM152">
        <v>27</v>
      </c>
      <c r="BN152">
        <v>685</v>
      </c>
      <c r="BO152">
        <v>1</v>
      </c>
      <c r="BP152">
        <v>1897</v>
      </c>
      <c r="BQ152">
        <v>29</v>
      </c>
      <c r="BR152">
        <v>42</v>
      </c>
      <c r="BS152">
        <v>1</v>
      </c>
      <c r="BT152">
        <v>54</v>
      </c>
      <c r="BU152">
        <v>1</v>
      </c>
      <c r="BV152">
        <v>15</v>
      </c>
      <c r="BW152">
        <v>0</v>
      </c>
      <c r="BX152">
        <v>52</v>
      </c>
      <c r="BY152">
        <v>1</v>
      </c>
      <c r="BZ152">
        <v>7</v>
      </c>
      <c r="CA152">
        <v>0</v>
      </c>
      <c r="CB152">
        <v>9</v>
      </c>
      <c r="CC152">
        <v>0</v>
      </c>
      <c r="CD152">
        <v>516</v>
      </c>
      <c r="CE152">
        <v>73</v>
      </c>
      <c r="CF152">
        <v>4890</v>
      </c>
      <c r="CG152">
        <v>126</v>
      </c>
      <c r="CH152">
        <v>283</v>
      </c>
      <c r="CI152">
        <v>0</v>
      </c>
      <c r="CJ152">
        <v>207</v>
      </c>
      <c r="CK152">
        <v>1</v>
      </c>
      <c r="CL152">
        <v>502</v>
      </c>
      <c r="CM152">
        <v>6</v>
      </c>
      <c r="CN152">
        <v>379</v>
      </c>
      <c r="CO152">
        <v>8</v>
      </c>
    </row>
    <row r="153" spans="1:93" x14ac:dyDescent="0.25">
      <c r="A153" s="1">
        <v>44042</v>
      </c>
      <c r="B153">
        <v>763</v>
      </c>
      <c r="C153">
        <v>34</v>
      </c>
      <c r="D153">
        <v>2789</v>
      </c>
      <c r="E153">
        <v>2</v>
      </c>
      <c r="F153">
        <v>288</v>
      </c>
      <c r="G153">
        <v>6</v>
      </c>
      <c r="H153">
        <v>5475</v>
      </c>
      <c r="I153">
        <v>169</v>
      </c>
      <c r="J153">
        <v>69074</v>
      </c>
      <c r="K153">
        <v>1595</v>
      </c>
      <c r="L153">
        <v>13</v>
      </c>
      <c r="M153">
        <v>0</v>
      </c>
      <c r="N153">
        <v>74985</v>
      </c>
      <c r="O153">
        <v>1457</v>
      </c>
      <c r="P153">
        <v>11362</v>
      </c>
      <c r="Q153">
        <v>240</v>
      </c>
      <c r="R153">
        <v>2001</v>
      </c>
      <c r="S153">
        <v>5</v>
      </c>
      <c r="T153">
        <v>52123</v>
      </c>
      <c r="U153">
        <v>775</v>
      </c>
      <c r="V153">
        <v>476</v>
      </c>
      <c r="W153">
        <v>5</v>
      </c>
      <c r="X153">
        <v>0</v>
      </c>
      <c r="Y153">
        <v>0</v>
      </c>
      <c r="Z153">
        <v>18</v>
      </c>
      <c r="AA153">
        <v>0</v>
      </c>
      <c r="AB153">
        <v>283</v>
      </c>
      <c r="AC153">
        <v>1</v>
      </c>
      <c r="AD153">
        <v>7617</v>
      </c>
      <c r="AE153">
        <v>485</v>
      </c>
      <c r="AF153">
        <v>57</v>
      </c>
      <c r="AG153">
        <v>1</v>
      </c>
      <c r="AH153">
        <v>278</v>
      </c>
      <c r="AI153">
        <v>9</v>
      </c>
      <c r="AJ153">
        <v>2381</v>
      </c>
      <c r="AK153">
        <v>74</v>
      </c>
      <c r="AL153">
        <v>1126</v>
      </c>
      <c r="AM153">
        <v>3</v>
      </c>
      <c r="AN153">
        <v>247</v>
      </c>
      <c r="AO153">
        <v>0</v>
      </c>
      <c r="AP153">
        <v>902</v>
      </c>
      <c r="AQ153">
        <v>6</v>
      </c>
      <c r="AR153">
        <v>942</v>
      </c>
      <c r="AS153">
        <v>14</v>
      </c>
      <c r="AT153">
        <v>2636</v>
      </c>
      <c r="AU153">
        <v>196</v>
      </c>
      <c r="AV153">
        <v>1114</v>
      </c>
      <c r="AW153">
        <v>32</v>
      </c>
      <c r="AX153">
        <v>409</v>
      </c>
      <c r="AY153">
        <v>37</v>
      </c>
      <c r="AZ153">
        <v>203</v>
      </c>
      <c r="BA153">
        <v>3</v>
      </c>
      <c r="BB153">
        <v>1392</v>
      </c>
      <c r="BC153">
        <v>15</v>
      </c>
      <c r="BD153">
        <v>5678</v>
      </c>
      <c r="BE153">
        <v>204</v>
      </c>
      <c r="BF153">
        <v>1813</v>
      </c>
      <c r="BG153">
        <v>15</v>
      </c>
      <c r="BH153">
        <v>404</v>
      </c>
      <c r="BI153">
        <v>5</v>
      </c>
      <c r="BJ153">
        <v>4</v>
      </c>
      <c r="BK153">
        <v>0</v>
      </c>
      <c r="BL153">
        <v>1046</v>
      </c>
      <c r="BM153">
        <v>25</v>
      </c>
      <c r="BN153">
        <v>703</v>
      </c>
      <c r="BO153">
        <v>3</v>
      </c>
      <c r="BP153">
        <v>1759</v>
      </c>
      <c r="BQ153">
        <v>27</v>
      </c>
      <c r="BR153">
        <v>70</v>
      </c>
      <c r="BS153">
        <v>1</v>
      </c>
      <c r="BT153">
        <v>158</v>
      </c>
      <c r="BU153">
        <v>1</v>
      </c>
      <c r="BV153">
        <v>18</v>
      </c>
      <c r="BW153">
        <v>0</v>
      </c>
      <c r="BX153">
        <v>57</v>
      </c>
      <c r="BY153">
        <v>0</v>
      </c>
      <c r="BZ153">
        <v>13</v>
      </c>
      <c r="CA153">
        <v>0</v>
      </c>
      <c r="CB153">
        <v>19</v>
      </c>
      <c r="CC153">
        <v>0</v>
      </c>
      <c r="CD153">
        <v>1207</v>
      </c>
      <c r="CE153">
        <v>88</v>
      </c>
      <c r="CF153">
        <v>5939</v>
      </c>
      <c r="CG153">
        <v>118</v>
      </c>
      <c r="CH153">
        <v>294</v>
      </c>
      <c r="CI153">
        <v>1</v>
      </c>
      <c r="CJ153">
        <v>223</v>
      </c>
      <c r="CK153">
        <v>2</v>
      </c>
      <c r="CL153">
        <v>512</v>
      </c>
      <c r="CM153">
        <v>12</v>
      </c>
      <c r="CN153">
        <v>372</v>
      </c>
      <c r="CO153">
        <v>7</v>
      </c>
    </row>
    <row r="154" spans="1:93" x14ac:dyDescent="0.25">
      <c r="A154" s="1">
        <v>44043</v>
      </c>
      <c r="B154">
        <v>846</v>
      </c>
      <c r="C154">
        <v>0</v>
      </c>
      <c r="D154">
        <v>3092</v>
      </c>
      <c r="E154">
        <v>2</v>
      </c>
      <c r="F154">
        <v>382</v>
      </c>
      <c r="G154">
        <v>3</v>
      </c>
      <c r="H154">
        <v>5509</v>
      </c>
      <c r="I154">
        <v>129</v>
      </c>
      <c r="J154">
        <v>57837</v>
      </c>
      <c r="K154">
        <v>1129</v>
      </c>
      <c r="L154">
        <v>85</v>
      </c>
      <c r="M154">
        <v>0</v>
      </c>
      <c r="N154">
        <v>68032</v>
      </c>
      <c r="O154">
        <v>1357</v>
      </c>
      <c r="P154">
        <v>11046</v>
      </c>
      <c r="Q154">
        <v>315</v>
      </c>
      <c r="R154">
        <v>1823</v>
      </c>
      <c r="S154">
        <v>12</v>
      </c>
      <c r="T154">
        <v>55078</v>
      </c>
      <c r="U154">
        <v>779</v>
      </c>
      <c r="V154">
        <v>329</v>
      </c>
      <c r="W154">
        <v>12</v>
      </c>
      <c r="X154">
        <v>1288</v>
      </c>
      <c r="Y154">
        <v>7</v>
      </c>
      <c r="Z154">
        <v>36</v>
      </c>
      <c r="AA154">
        <v>1</v>
      </c>
      <c r="AB154">
        <v>301</v>
      </c>
      <c r="AC154">
        <v>0</v>
      </c>
      <c r="AD154">
        <v>7524</v>
      </c>
      <c r="AE154">
        <v>639</v>
      </c>
      <c r="AF154">
        <v>91</v>
      </c>
      <c r="AG154">
        <v>1</v>
      </c>
      <c r="AH154">
        <v>721</v>
      </c>
      <c r="AI154">
        <v>13</v>
      </c>
      <c r="AJ154">
        <v>1904</v>
      </c>
      <c r="AK154">
        <v>83</v>
      </c>
      <c r="AL154">
        <v>1315</v>
      </c>
      <c r="AM154">
        <v>2</v>
      </c>
      <c r="AN154">
        <v>342</v>
      </c>
      <c r="AO154">
        <v>0</v>
      </c>
      <c r="AP154">
        <v>870</v>
      </c>
      <c r="AQ154">
        <v>7</v>
      </c>
      <c r="AR154">
        <v>967</v>
      </c>
      <c r="AS154">
        <v>15</v>
      </c>
      <c r="AT154">
        <v>2621</v>
      </c>
      <c r="AU154">
        <v>226</v>
      </c>
      <c r="AV154">
        <v>903</v>
      </c>
      <c r="AW154">
        <v>27</v>
      </c>
      <c r="AX154">
        <v>401</v>
      </c>
      <c r="AY154">
        <v>46</v>
      </c>
      <c r="AZ154">
        <v>255</v>
      </c>
      <c r="BA154">
        <v>2</v>
      </c>
      <c r="BB154">
        <v>1377</v>
      </c>
      <c r="BC154">
        <v>16</v>
      </c>
      <c r="BD154">
        <v>6809</v>
      </c>
      <c r="BE154">
        <v>205</v>
      </c>
      <c r="BF154">
        <v>3888</v>
      </c>
      <c r="BG154">
        <v>21</v>
      </c>
      <c r="BH154">
        <v>481</v>
      </c>
      <c r="BI154">
        <v>5</v>
      </c>
      <c r="BJ154">
        <v>9</v>
      </c>
      <c r="BK154">
        <v>0</v>
      </c>
      <c r="BL154">
        <v>922</v>
      </c>
      <c r="BM154">
        <v>23</v>
      </c>
      <c r="BN154">
        <v>635</v>
      </c>
      <c r="BO154">
        <v>2</v>
      </c>
      <c r="BP154">
        <v>1629</v>
      </c>
      <c r="BQ154">
        <v>50</v>
      </c>
      <c r="BR154">
        <v>78</v>
      </c>
      <c r="BS154">
        <v>3</v>
      </c>
      <c r="BT154">
        <v>83</v>
      </c>
      <c r="BU154">
        <v>0</v>
      </c>
      <c r="BV154">
        <v>22</v>
      </c>
      <c r="BW154">
        <v>0</v>
      </c>
      <c r="BX154">
        <v>65</v>
      </c>
      <c r="BY154">
        <v>0</v>
      </c>
      <c r="BZ154">
        <v>4</v>
      </c>
      <c r="CA154">
        <v>0</v>
      </c>
      <c r="CB154">
        <v>21</v>
      </c>
      <c r="CC154">
        <v>0</v>
      </c>
      <c r="CD154">
        <v>1700</v>
      </c>
      <c r="CE154">
        <v>86</v>
      </c>
      <c r="CF154">
        <v>5641</v>
      </c>
      <c r="CG154">
        <v>111</v>
      </c>
      <c r="CH154">
        <v>249</v>
      </c>
      <c r="CI154">
        <v>5</v>
      </c>
      <c r="CJ154">
        <v>276</v>
      </c>
      <c r="CK154">
        <v>0</v>
      </c>
      <c r="CL154">
        <v>615</v>
      </c>
      <c r="CM154">
        <v>15</v>
      </c>
      <c r="CN154">
        <v>321</v>
      </c>
      <c r="CO154">
        <v>7</v>
      </c>
    </row>
    <row r="155" spans="1:93" x14ac:dyDescent="0.25">
      <c r="A155" s="1">
        <v>44044</v>
      </c>
      <c r="B155">
        <v>880</v>
      </c>
      <c r="C155">
        <v>20</v>
      </c>
      <c r="D155">
        <v>0</v>
      </c>
      <c r="E155">
        <v>0</v>
      </c>
      <c r="F155">
        <v>379</v>
      </c>
      <c r="G155">
        <v>9</v>
      </c>
      <c r="H155">
        <v>5482</v>
      </c>
      <c r="I155">
        <v>161</v>
      </c>
      <c r="J155">
        <v>52383</v>
      </c>
      <c r="K155">
        <v>1212</v>
      </c>
      <c r="L155">
        <v>38</v>
      </c>
      <c r="M155">
        <v>0</v>
      </c>
      <c r="N155">
        <v>67023</v>
      </c>
      <c r="O155">
        <v>1244</v>
      </c>
      <c r="P155">
        <v>11014</v>
      </c>
      <c r="Q155">
        <v>193</v>
      </c>
      <c r="R155">
        <v>591</v>
      </c>
      <c r="S155">
        <v>9</v>
      </c>
      <c r="T155">
        <v>57118</v>
      </c>
      <c r="U155">
        <v>764</v>
      </c>
      <c r="V155">
        <v>513</v>
      </c>
      <c r="W155">
        <v>6</v>
      </c>
      <c r="X155">
        <v>715</v>
      </c>
      <c r="Y155">
        <v>6</v>
      </c>
      <c r="Z155">
        <v>31</v>
      </c>
      <c r="AA155">
        <v>0</v>
      </c>
      <c r="AB155">
        <v>302</v>
      </c>
      <c r="AC155">
        <v>2</v>
      </c>
      <c r="AD155">
        <v>6660</v>
      </c>
      <c r="AE155">
        <v>688</v>
      </c>
      <c r="AF155">
        <v>64</v>
      </c>
      <c r="AG155">
        <v>0</v>
      </c>
      <c r="AH155">
        <v>602</v>
      </c>
      <c r="AI155">
        <v>7</v>
      </c>
      <c r="AJ155">
        <v>2040</v>
      </c>
      <c r="AK155">
        <v>73</v>
      </c>
      <c r="AL155">
        <v>598</v>
      </c>
      <c r="AM155">
        <v>1</v>
      </c>
      <c r="AN155">
        <v>338</v>
      </c>
      <c r="AO155">
        <v>0</v>
      </c>
      <c r="AP155">
        <v>955</v>
      </c>
      <c r="AQ155">
        <v>0</v>
      </c>
      <c r="AR155">
        <v>982</v>
      </c>
      <c r="AS155">
        <v>17</v>
      </c>
      <c r="AT155">
        <v>2674</v>
      </c>
      <c r="AU155">
        <v>197</v>
      </c>
      <c r="AV155">
        <v>0</v>
      </c>
      <c r="AW155">
        <v>0</v>
      </c>
      <c r="AX155">
        <v>321</v>
      </c>
      <c r="AY155">
        <v>31</v>
      </c>
      <c r="AZ155">
        <v>204</v>
      </c>
      <c r="BA155">
        <v>8</v>
      </c>
      <c r="BB155">
        <v>1346</v>
      </c>
      <c r="BC155">
        <v>11</v>
      </c>
      <c r="BD155">
        <v>7243</v>
      </c>
      <c r="BE155">
        <v>196</v>
      </c>
      <c r="BF155">
        <v>3980</v>
      </c>
      <c r="BG155">
        <v>40</v>
      </c>
      <c r="BH155">
        <v>462</v>
      </c>
      <c r="BI155">
        <v>1</v>
      </c>
      <c r="BJ155">
        <v>13</v>
      </c>
      <c r="BK155">
        <v>0</v>
      </c>
      <c r="BL155">
        <v>1065</v>
      </c>
      <c r="BM155">
        <v>24</v>
      </c>
      <c r="BN155">
        <v>684</v>
      </c>
      <c r="BO155">
        <v>3</v>
      </c>
      <c r="BP155">
        <v>1686</v>
      </c>
      <c r="BQ155">
        <v>0</v>
      </c>
      <c r="BR155">
        <v>67</v>
      </c>
      <c r="BS155">
        <v>1</v>
      </c>
      <c r="BT155">
        <v>79</v>
      </c>
      <c r="BU155">
        <v>0</v>
      </c>
      <c r="BV155">
        <v>36</v>
      </c>
      <c r="BW155">
        <v>0</v>
      </c>
      <c r="BX155">
        <v>76</v>
      </c>
      <c r="BY155">
        <v>3</v>
      </c>
      <c r="BZ155">
        <v>30</v>
      </c>
      <c r="CA155">
        <v>0</v>
      </c>
      <c r="CB155">
        <v>0</v>
      </c>
      <c r="CC155">
        <v>0</v>
      </c>
      <c r="CD155">
        <v>1555</v>
      </c>
      <c r="CE155">
        <v>83</v>
      </c>
      <c r="CF155">
        <v>6377</v>
      </c>
      <c r="CG155">
        <v>155</v>
      </c>
      <c r="CH155">
        <v>232</v>
      </c>
      <c r="CI155">
        <v>3</v>
      </c>
      <c r="CJ155">
        <v>166</v>
      </c>
      <c r="CK155">
        <v>2</v>
      </c>
      <c r="CL155">
        <v>657</v>
      </c>
      <c r="CM155">
        <v>7</v>
      </c>
      <c r="CN155">
        <v>339</v>
      </c>
      <c r="CO155">
        <v>8</v>
      </c>
    </row>
    <row r="156" spans="1:93" x14ac:dyDescent="0.25">
      <c r="A156" s="1">
        <v>44045</v>
      </c>
      <c r="B156">
        <v>771</v>
      </c>
      <c r="C156">
        <v>13</v>
      </c>
      <c r="D156">
        <v>0</v>
      </c>
      <c r="E156">
        <v>0</v>
      </c>
      <c r="F156">
        <v>295</v>
      </c>
      <c r="G156">
        <v>5</v>
      </c>
      <c r="H156">
        <v>5462</v>
      </c>
      <c r="I156">
        <v>95</v>
      </c>
      <c r="J156">
        <v>45392</v>
      </c>
      <c r="K156">
        <v>1088</v>
      </c>
      <c r="L156">
        <v>44</v>
      </c>
      <c r="M156">
        <v>0</v>
      </c>
      <c r="N156">
        <v>58407</v>
      </c>
      <c r="O156">
        <v>1133</v>
      </c>
      <c r="P156">
        <v>10107</v>
      </c>
      <c r="Q156">
        <v>148</v>
      </c>
      <c r="R156">
        <v>1313</v>
      </c>
      <c r="S156">
        <v>15</v>
      </c>
      <c r="T156">
        <v>54735</v>
      </c>
      <c r="U156">
        <v>853</v>
      </c>
      <c r="V156">
        <v>287</v>
      </c>
      <c r="W156">
        <v>6</v>
      </c>
      <c r="X156">
        <v>869</v>
      </c>
      <c r="Y156">
        <v>5</v>
      </c>
      <c r="Z156">
        <v>0</v>
      </c>
      <c r="AA156">
        <v>0</v>
      </c>
      <c r="AB156">
        <v>258</v>
      </c>
      <c r="AC156">
        <v>2</v>
      </c>
      <c r="AD156">
        <v>3721</v>
      </c>
      <c r="AE156">
        <v>784</v>
      </c>
      <c r="AF156">
        <v>0</v>
      </c>
      <c r="AG156">
        <v>0</v>
      </c>
      <c r="AH156">
        <v>377</v>
      </c>
      <c r="AI156">
        <v>4</v>
      </c>
      <c r="AJ156">
        <v>1560</v>
      </c>
      <c r="AK156">
        <v>62</v>
      </c>
      <c r="AL156">
        <v>1709</v>
      </c>
      <c r="AM156">
        <v>4</v>
      </c>
      <c r="AN156">
        <v>431</v>
      </c>
      <c r="AO156">
        <v>0</v>
      </c>
      <c r="AP156">
        <v>240</v>
      </c>
      <c r="AQ156">
        <v>0</v>
      </c>
      <c r="AR156">
        <v>996</v>
      </c>
      <c r="AS156">
        <v>19</v>
      </c>
      <c r="AT156">
        <v>2548</v>
      </c>
      <c r="AU156">
        <v>216</v>
      </c>
      <c r="AV156">
        <v>0</v>
      </c>
      <c r="AW156">
        <v>0</v>
      </c>
      <c r="AX156">
        <v>238</v>
      </c>
      <c r="AY156">
        <v>29</v>
      </c>
      <c r="AZ156">
        <v>238</v>
      </c>
      <c r="BA156">
        <v>2</v>
      </c>
      <c r="BB156">
        <v>0</v>
      </c>
      <c r="BC156">
        <v>0</v>
      </c>
      <c r="BD156">
        <v>7448</v>
      </c>
      <c r="BE156">
        <v>191</v>
      </c>
      <c r="BF156">
        <v>4878</v>
      </c>
      <c r="BG156">
        <v>16</v>
      </c>
      <c r="BH156">
        <v>386</v>
      </c>
      <c r="BI156">
        <v>4</v>
      </c>
      <c r="BJ156">
        <v>8</v>
      </c>
      <c r="BK156">
        <v>0</v>
      </c>
      <c r="BL156">
        <v>1127</v>
      </c>
      <c r="BM156">
        <v>28</v>
      </c>
      <c r="BN156">
        <v>309</v>
      </c>
      <c r="BO156">
        <v>2</v>
      </c>
      <c r="BP156">
        <v>1573</v>
      </c>
      <c r="BQ156">
        <v>1</v>
      </c>
      <c r="BR156">
        <v>86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110</v>
      </c>
      <c r="BY156">
        <v>0</v>
      </c>
      <c r="BZ156">
        <v>10</v>
      </c>
      <c r="CA156">
        <v>0</v>
      </c>
      <c r="CB156">
        <v>21</v>
      </c>
      <c r="CC156">
        <v>1</v>
      </c>
      <c r="CD156">
        <v>2004</v>
      </c>
      <c r="CE156">
        <v>87</v>
      </c>
      <c r="CF156">
        <v>5929</v>
      </c>
      <c r="CG156">
        <v>92</v>
      </c>
      <c r="CH156">
        <v>125</v>
      </c>
      <c r="CI156">
        <v>1</v>
      </c>
      <c r="CJ156">
        <v>172</v>
      </c>
      <c r="CK156">
        <v>6</v>
      </c>
      <c r="CL156">
        <v>658</v>
      </c>
      <c r="CM156">
        <v>5</v>
      </c>
      <c r="CN156">
        <v>330</v>
      </c>
      <c r="CO156">
        <v>9</v>
      </c>
    </row>
    <row r="157" spans="1:93" x14ac:dyDescent="0.25">
      <c r="A157" s="1">
        <v>44046</v>
      </c>
      <c r="B157">
        <v>743</v>
      </c>
      <c r="C157">
        <v>5</v>
      </c>
      <c r="D157">
        <v>8532</v>
      </c>
      <c r="E157">
        <v>27</v>
      </c>
      <c r="F157">
        <v>238</v>
      </c>
      <c r="G157">
        <v>8</v>
      </c>
      <c r="H157">
        <v>5427</v>
      </c>
      <c r="I157">
        <v>70</v>
      </c>
      <c r="J157">
        <v>25800</v>
      </c>
      <c r="K157">
        <v>541</v>
      </c>
      <c r="L157">
        <v>53</v>
      </c>
      <c r="M157">
        <v>0</v>
      </c>
      <c r="N157">
        <v>47511</v>
      </c>
      <c r="O157">
        <v>413</v>
      </c>
      <c r="P157">
        <v>8195</v>
      </c>
      <c r="Q157">
        <v>213</v>
      </c>
      <c r="R157">
        <v>742</v>
      </c>
      <c r="S157">
        <v>9</v>
      </c>
      <c r="T157">
        <v>52972</v>
      </c>
      <c r="U157">
        <v>771</v>
      </c>
      <c r="V157">
        <v>285</v>
      </c>
      <c r="W157">
        <v>4</v>
      </c>
      <c r="X157">
        <v>763</v>
      </c>
      <c r="Y157">
        <v>5</v>
      </c>
      <c r="Z157">
        <v>53</v>
      </c>
      <c r="AA157">
        <v>0</v>
      </c>
      <c r="AB157">
        <v>303</v>
      </c>
      <c r="AC157">
        <v>3</v>
      </c>
      <c r="AD157">
        <v>2474</v>
      </c>
      <c r="AE157">
        <v>274</v>
      </c>
      <c r="AF157">
        <v>0</v>
      </c>
      <c r="AG157">
        <v>0</v>
      </c>
      <c r="AH157">
        <v>641</v>
      </c>
      <c r="AI157">
        <v>8</v>
      </c>
      <c r="AJ157">
        <v>1519</v>
      </c>
      <c r="AK157">
        <v>43</v>
      </c>
      <c r="AL157">
        <v>1991</v>
      </c>
      <c r="AM157">
        <v>1</v>
      </c>
      <c r="AN157">
        <v>311</v>
      </c>
      <c r="AO157">
        <v>0</v>
      </c>
      <c r="AP157">
        <v>509</v>
      </c>
      <c r="AQ157">
        <v>7</v>
      </c>
      <c r="AR157">
        <v>987</v>
      </c>
      <c r="AS157">
        <v>18</v>
      </c>
      <c r="AT157">
        <v>2685</v>
      </c>
      <c r="AU157">
        <v>208</v>
      </c>
      <c r="AV157">
        <v>1724</v>
      </c>
      <c r="AW157">
        <v>33</v>
      </c>
      <c r="AX157">
        <v>167</v>
      </c>
      <c r="AY157">
        <v>31</v>
      </c>
      <c r="AZ157">
        <v>153</v>
      </c>
      <c r="BA157">
        <v>1</v>
      </c>
      <c r="BB157">
        <v>0</v>
      </c>
      <c r="BC157">
        <v>0</v>
      </c>
      <c r="BD157">
        <v>6667</v>
      </c>
      <c r="BE157">
        <v>206</v>
      </c>
      <c r="BF157">
        <v>4953</v>
      </c>
      <c r="BG157">
        <v>20</v>
      </c>
      <c r="BH157">
        <v>304</v>
      </c>
      <c r="BI157">
        <v>5</v>
      </c>
      <c r="BJ157">
        <v>7</v>
      </c>
      <c r="BK157">
        <v>0</v>
      </c>
      <c r="BL157">
        <v>1070</v>
      </c>
      <c r="BM157">
        <v>22</v>
      </c>
      <c r="BN157">
        <v>148</v>
      </c>
      <c r="BO157">
        <v>5</v>
      </c>
      <c r="BP157">
        <v>1357</v>
      </c>
      <c r="BQ157">
        <v>50</v>
      </c>
      <c r="BR157">
        <v>36</v>
      </c>
      <c r="BS157">
        <v>4</v>
      </c>
      <c r="BT157">
        <v>0</v>
      </c>
      <c r="BU157">
        <v>3</v>
      </c>
      <c r="BV157">
        <v>0</v>
      </c>
      <c r="BW157">
        <v>0</v>
      </c>
      <c r="BX157">
        <v>75</v>
      </c>
      <c r="BY157">
        <v>2</v>
      </c>
      <c r="BZ157">
        <v>26</v>
      </c>
      <c r="CA157">
        <v>0</v>
      </c>
      <c r="CB157">
        <v>9</v>
      </c>
      <c r="CC157">
        <v>0</v>
      </c>
      <c r="CD157">
        <v>1360</v>
      </c>
      <c r="CE157">
        <v>89</v>
      </c>
      <c r="CF157">
        <v>5241</v>
      </c>
      <c r="CG157">
        <v>54</v>
      </c>
      <c r="CH157">
        <v>101</v>
      </c>
      <c r="CI157">
        <v>0</v>
      </c>
      <c r="CJ157">
        <v>158</v>
      </c>
      <c r="CK157">
        <v>2</v>
      </c>
      <c r="CL157">
        <v>548</v>
      </c>
      <c r="CM157">
        <v>10</v>
      </c>
      <c r="CN157">
        <v>311</v>
      </c>
      <c r="CO157">
        <v>8</v>
      </c>
    </row>
    <row r="158" spans="1:93" x14ac:dyDescent="0.25">
      <c r="A158" s="1">
        <v>44047</v>
      </c>
      <c r="B158">
        <v>928</v>
      </c>
      <c r="C158">
        <v>1</v>
      </c>
      <c r="D158">
        <v>5760</v>
      </c>
      <c r="E158">
        <v>26</v>
      </c>
      <c r="F158">
        <v>159</v>
      </c>
      <c r="G158">
        <v>12</v>
      </c>
      <c r="H158">
        <v>5394</v>
      </c>
      <c r="I158">
        <v>79</v>
      </c>
      <c r="J158">
        <v>16641</v>
      </c>
      <c r="K158">
        <v>561</v>
      </c>
      <c r="L158">
        <v>46</v>
      </c>
      <c r="M158">
        <v>0</v>
      </c>
      <c r="N158">
        <v>45607</v>
      </c>
      <c r="O158">
        <v>543</v>
      </c>
      <c r="P158">
        <v>5377</v>
      </c>
      <c r="Q158">
        <v>173</v>
      </c>
      <c r="R158">
        <v>1878</v>
      </c>
      <c r="S158">
        <v>10</v>
      </c>
      <c r="T158">
        <v>52050</v>
      </c>
      <c r="U158">
        <v>803</v>
      </c>
      <c r="V158">
        <v>147</v>
      </c>
      <c r="W158">
        <v>2</v>
      </c>
      <c r="X158">
        <v>0</v>
      </c>
      <c r="Y158">
        <v>0</v>
      </c>
      <c r="Z158">
        <v>34</v>
      </c>
      <c r="AA158">
        <v>0</v>
      </c>
      <c r="AB158">
        <v>38</v>
      </c>
      <c r="AC158">
        <v>4</v>
      </c>
      <c r="AD158">
        <v>7430</v>
      </c>
      <c r="AE158">
        <v>266</v>
      </c>
      <c r="AF158">
        <v>207</v>
      </c>
      <c r="AG158">
        <v>1</v>
      </c>
      <c r="AH158">
        <v>395</v>
      </c>
      <c r="AI158">
        <v>13</v>
      </c>
      <c r="AJ158">
        <v>1679</v>
      </c>
      <c r="AK158">
        <v>66</v>
      </c>
      <c r="AL158">
        <v>1786</v>
      </c>
      <c r="AM158">
        <v>5</v>
      </c>
      <c r="AN158">
        <v>372</v>
      </c>
      <c r="AO158">
        <v>0</v>
      </c>
      <c r="AP158">
        <v>879</v>
      </c>
      <c r="AQ158">
        <v>8</v>
      </c>
      <c r="AR158">
        <v>995</v>
      </c>
      <c r="AS158">
        <v>19</v>
      </c>
      <c r="AT158">
        <v>2598</v>
      </c>
      <c r="AU158">
        <v>215</v>
      </c>
      <c r="AV158">
        <v>432</v>
      </c>
      <c r="AW158">
        <v>15</v>
      </c>
      <c r="AX158">
        <v>157</v>
      </c>
      <c r="AY158">
        <v>23</v>
      </c>
      <c r="AZ158">
        <v>106</v>
      </c>
      <c r="BA158">
        <v>0</v>
      </c>
      <c r="BB158">
        <v>3376</v>
      </c>
      <c r="BC158">
        <v>29</v>
      </c>
      <c r="BD158">
        <v>4250</v>
      </c>
      <c r="BE158">
        <v>197</v>
      </c>
      <c r="BF158">
        <v>3145</v>
      </c>
      <c r="BG158">
        <v>45</v>
      </c>
      <c r="BH158">
        <v>288</v>
      </c>
      <c r="BI158">
        <v>8</v>
      </c>
      <c r="BJ158">
        <v>1</v>
      </c>
      <c r="BK158">
        <v>0</v>
      </c>
      <c r="BL158">
        <v>1003</v>
      </c>
      <c r="BM158">
        <v>26</v>
      </c>
      <c r="BN158">
        <v>794</v>
      </c>
      <c r="BO158">
        <v>3</v>
      </c>
      <c r="BP158">
        <v>1258</v>
      </c>
      <c r="BQ158">
        <v>32</v>
      </c>
      <c r="BR158">
        <v>36</v>
      </c>
      <c r="BS158">
        <v>4</v>
      </c>
      <c r="BT158">
        <v>169</v>
      </c>
      <c r="BU158">
        <v>1</v>
      </c>
      <c r="BV158">
        <v>60</v>
      </c>
      <c r="BW158">
        <v>1</v>
      </c>
      <c r="BX158">
        <v>75</v>
      </c>
      <c r="BY158">
        <v>1</v>
      </c>
      <c r="BZ158">
        <v>5</v>
      </c>
      <c r="CA158">
        <v>0</v>
      </c>
      <c r="CB158">
        <v>9</v>
      </c>
      <c r="CC158">
        <v>0</v>
      </c>
      <c r="CD158">
        <v>1693</v>
      </c>
      <c r="CE158">
        <v>75</v>
      </c>
      <c r="CF158">
        <v>5376</v>
      </c>
      <c r="CG158">
        <v>55</v>
      </c>
      <c r="CH158">
        <v>208</v>
      </c>
      <c r="CI158">
        <v>0</v>
      </c>
      <c r="CJ158">
        <v>114</v>
      </c>
      <c r="CK158">
        <v>3</v>
      </c>
      <c r="CL158">
        <v>575</v>
      </c>
      <c r="CM158">
        <v>1</v>
      </c>
      <c r="CN158">
        <v>258</v>
      </c>
      <c r="CO158">
        <v>8</v>
      </c>
    </row>
    <row r="159" spans="1:93" x14ac:dyDescent="0.25">
      <c r="A159" s="1">
        <v>44048</v>
      </c>
      <c r="B159">
        <v>670</v>
      </c>
      <c r="C159">
        <v>18</v>
      </c>
      <c r="D159">
        <v>2953</v>
      </c>
      <c r="E159">
        <v>1</v>
      </c>
      <c r="F159">
        <v>190</v>
      </c>
      <c r="G159">
        <v>5</v>
      </c>
      <c r="H159">
        <v>5159</v>
      </c>
      <c r="I159">
        <v>144</v>
      </c>
      <c r="J159">
        <v>51603</v>
      </c>
      <c r="K159">
        <v>1154</v>
      </c>
      <c r="L159">
        <v>45</v>
      </c>
      <c r="M159">
        <v>0</v>
      </c>
      <c r="N159">
        <v>57525</v>
      </c>
      <c r="O159">
        <v>1403</v>
      </c>
      <c r="P159">
        <v>4456</v>
      </c>
      <c r="Q159">
        <v>345</v>
      </c>
      <c r="R159">
        <v>1739</v>
      </c>
      <c r="S159">
        <v>15</v>
      </c>
      <c r="T159">
        <v>52509</v>
      </c>
      <c r="U159">
        <v>857</v>
      </c>
      <c r="V159">
        <v>760</v>
      </c>
      <c r="W159">
        <v>11</v>
      </c>
      <c r="X159">
        <v>1232</v>
      </c>
      <c r="Y159">
        <v>13</v>
      </c>
      <c r="Z159">
        <v>33</v>
      </c>
      <c r="AA159">
        <v>1</v>
      </c>
      <c r="AB159">
        <v>165</v>
      </c>
      <c r="AC159">
        <v>2</v>
      </c>
      <c r="AD159">
        <v>7286</v>
      </c>
      <c r="AE159">
        <v>857</v>
      </c>
      <c r="AF159">
        <v>77</v>
      </c>
      <c r="AG159">
        <v>0</v>
      </c>
      <c r="AH159">
        <v>411</v>
      </c>
      <c r="AI159">
        <v>11</v>
      </c>
      <c r="AJ159">
        <v>1922</v>
      </c>
      <c r="AK159">
        <v>86</v>
      </c>
      <c r="AL159">
        <v>1271</v>
      </c>
      <c r="AM159">
        <v>6</v>
      </c>
      <c r="AN159">
        <v>540</v>
      </c>
      <c r="AO159">
        <v>1</v>
      </c>
      <c r="AP159">
        <v>741</v>
      </c>
      <c r="AQ159">
        <v>12</v>
      </c>
      <c r="AR159">
        <v>1083</v>
      </c>
      <c r="AS159">
        <v>18</v>
      </c>
      <c r="AT159">
        <v>2751</v>
      </c>
      <c r="AU159">
        <v>212</v>
      </c>
      <c r="AV159">
        <v>675</v>
      </c>
      <c r="AW159">
        <v>15</v>
      </c>
      <c r="AX159">
        <v>112</v>
      </c>
      <c r="AY159">
        <v>24</v>
      </c>
      <c r="AZ159">
        <v>112</v>
      </c>
      <c r="BA159">
        <v>1</v>
      </c>
      <c r="BB159">
        <v>1039</v>
      </c>
      <c r="BC159">
        <v>2</v>
      </c>
      <c r="BD159">
        <v>6790</v>
      </c>
      <c r="BE159">
        <v>196</v>
      </c>
      <c r="BF159">
        <v>6263</v>
      </c>
      <c r="BG159">
        <v>11</v>
      </c>
      <c r="BH159">
        <v>304</v>
      </c>
      <c r="BI159">
        <v>14</v>
      </c>
      <c r="BJ159">
        <v>11</v>
      </c>
      <c r="BK159">
        <v>0</v>
      </c>
      <c r="BL159">
        <v>968</v>
      </c>
      <c r="BM159">
        <v>25</v>
      </c>
      <c r="BN159">
        <v>814</v>
      </c>
      <c r="BO159">
        <v>5</v>
      </c>
      <c r="BP159">
        <v>1342</v>
      </c>
      <c r="BQ159">
        <v>35</v>
      </c>
      <c r="BR159">
        <v>22</v>
      </c>
      <c r="BS159">
        <v>1</v>
      </c>
      <c r="BT159">
        <v>53</v>
      </c>
      <c r="BU159">
        <v>0</v>
      </c>
      <c r="BV159">
        <v>65</v>
      </c>
      <c r="BW159">
        <v>0</v>
      </c>
      <c r="BX159">
        <v>118</v>
      </c>
      <c r="BY159">
        <v>0</v>
      </c>
      <c r="BZ159">
        <v>25</v>
      </c>
      <c r="CA159">
        <v>0</v>
      </c>
      <c r="CB159">
        <v>9</v>
      </c>
      <c r="CC159">
        <v>1</v>
      </c>
      <c r="CD159">
        <v>1515</v>
      </c>
      <c r="CE159">
        <v>92</v>
      </c>
      <c r="CF159">
        <v>4824</v>
      </c>
      <c r="CG159">
        <v>196</v>
      </c>
      <c r="CH159">
        <v>278</v>
      </c>
      <c r="CI159">
        <v>0</v>
      </c>
      <c r="CJ159">
        <v>107</v>
      </c>
      <c r="CK159">
        <v>4</v>
      </c>
      <c r="CL159">
        <v>680</v>
      </c>
      <c r="CM159">
        <v>6</v>
      </c>
      <c r="CN159">
        <v>287</v>
      </c>
      <c r="CO159">
        <v>7</v>
      </c>
    </row>
    <row r="160" spans="1:93" x14ac:dyDescent="0.25">
      <c r="A160" s="1">
        <v>44049</v>
      </c>
      <c r="B160">
        <v>891</v>
      </c>
      <c r="C160">
        <v>14</v>
      </c>
      <c r="D160">
        <v>4088</v>
      </c>
      <c r="E160">
        <v>1</v>
      </c>
      <c r="F160">
        <v>384</v>
      </c>
      <c r="G160">
        <v>10</v>
      </c>
      <c r="H160">
        <v>5920</v>
      </c>
      <c r="I160">
        <v>181</v>
      </c>
      <c r="J160">
        <v>57152</v>
      </c>
      <c r="K160">
        <v>1437</v>
      </c>
      <c r="L160">
        <v>50</v>
      </c>
      <c r="M160">
        <v>0</v>
      </c>
      <c r="N160">
        <v>52804</v>
      </c>
      <c r="O160">
        <v>1450</v>
      </c>
      <c r="P160">
        <v>8559</v>
      </c>
      <c r="Q160">
        <v>414</v>
      </c>
      <c r="R160">
        <v>1682</v>
      </c>
      <c r="S160">
        <v>4</v>
      </c>
      <c r="T160">
        <v>56282</v>
      </c>
      <c r="U160">
        <v>904</v>
      </c>
      <c r="V160">
        <v>395</v>
      </c>
      <c r="W160">
        <v>4</v>
      </c>
      <c r="X160">
        <v>861</v>
      </c>
      <c r="Y160">
        <v>8</v>
      </c>
      <c r="Z160">
        <v>43</v>
      </c>
      <c r="AA160">
        <v>0</v>
      </c>
      <c r="AB160">
        <v>333</v>
      </c>
      <c r="AC160">
        <v>1</v>
      </c>
      <c r="AD160">
        <v>7071</v>
      </c>
      <c r="AE160">
        <v>829</v>
      </c>
      <c r="AF160">
        <v>112</v>
      </c>
      <c r="AG160">
        <v>0</v>
      </c>
      <c r="AH160">
        <v>715</v>
      </c>
      <c r="AI160">
        <v>15</v>
      </c>
      <c r="AJ160">
        <v>1815</v>
      </c>
      <c r="AK160">
        <v>64</v>
      </c>
      <c r="AL160">
        <v>1134</v>
      </c>
      <c r="AM160">
        <v>4</v>
      </c>
      <c r="AN160">
        <v>426</v>
      </c>
      <c r="AO160">
        <v>4</v>
      </c>
      <c r="AP160">
        <v>1045</v>
      </c>
      <c r="AQ160">
        <v>7</v>
      </c>
      <c r="AR160">
        <v>1178</v>
      </c>
      <c r="AS160">
        <v>19</v>
      </c>
      <c r="AT160">
        <v>2697</v>
      </c>
      <c r="AU160">
        <v>185</v>
      </c>
      <c r="AV160">
        <v>727</v>
      </c>
      <c r="AW160">
        <v>21</v>
      </c>
      <c r="AX160">
        <v>123</v>
      </c>
      <c r="AY160">
        <v>18</v>
      </c>
      <c r="AZ160">
        <v>167</v>
      </c>
      <c r="BA160">
        <v>1</v>
      </c>
      <c r="BB160">
        <v>1695</v>
      </c>
      <c r="BC160">
        <v>9</v>
      </c>
      <c r="BD160">
        <v>7734</v>
      </c>
      <c r="BE160">
        <v>221</v>
      </c>
      <c r="BF160">
        <v>3387</v>
      </c>
      <c r="BG160">
        <v>8</v>
      </c>
      <c r="BH160">
        <v>457</v>
      </c>
      <c r="BI160">
        <v>17</v>
      </c>
      <c r="BJ160">
        <v>22</v>
      </c>
      <c r="BK160">
        <v>0</v>
      </c>
      <c r="BL160">
        <v>807</v>
      </c>
      <c r="BM160">
        <v>31</v>
      </c>
      <c r="BN160">
        <v>776</v>
      </c>
      <c r="BO160">
        <v>5</v>
      </c>
      <c r="BP160">
        <v>1389</v>
      </c>
      <c r="BQ160">
        <v>36</v>
      </c>
      <c r="BR160">
        <v>58</v>
      </c>
      <c r="BS160">
        <v>0</v>
      </c>
      <c r="BT160">
        <v>90</v>
      </c>
      <c r="BU160">
        <v>0</v>
      </c>
      <c r="BV160">
        <v>29</v>
      </c>
      <c r="BW160">
        <v>0</v>
      </c>
      <c r="BX160">
        <v>118</v>
      </c>
      <c r="BY160">
        <v>1</v>
      </c>
      <c r="BZ160">
        <v>15</v>
      </c>
      <c r="CA160">
        <v>0</v>
      </c>
      <c r="CB160">
        <v>11</v>
      </c>
      <c r="CC160">
        <v>1</v>
      </c>
      <c r="CD160">
        <v>1780</v>
      </c>
      <c r="CE160">
        <v>65</v>
      </c>
      <c r="CF160">
        <v>6792</v>
      </c>
      <c r="CG160">
        <v>146</v>
      </c>
      <c r="CH160">
        <v>243</v>
      </c>
      <c r="CI160">
        <v>5</v>
      </c>
      <c r="CJ160">
        <v>122</v>
      </c>
      <c r="CK160">
        <v>1</v>
      </c>
      <c r="CL160">
        <v>640</v>
      </c>
      <c r="CM160">
        <v>18</v>
      </c>
      <c r="CN160">
        <v>295</v>
      </c>
      <c r="CO160">
        <v>9</v>
      </c>
    </row>
    <row r="161" spans="1:93" x14ac:dyDescent="0.25">
      <c r="A161" s="1">
        <v>44050</v>
      </c>
      <c r="B161">
        <v>950</v>
      </c>
      <c r="C161">
        <v>18</v>
      </c>
      <c r="D161">
        <v>4507</v>
      </c>
      <c r="E161">
        <v>3</v>
      </c>
      <c r="F161">
        <v>401</v>
      </c>
      <c r="G161">
        <v>6</v>
      </c>
      <c r="H161">
        <v>4551</v>
      </c>
      <c r="I161">
        <v>74</v>
      </c>
      <c r="J161">
        <v>53139</v>
      </c>
      <c r="K161">
        <v>1237</v>
      </c>
      <c r="L161">
        <v>69</v>
      </c>
      <c r="M161">
        <v>5</v>
      </c>
      <c r="N161">
        <v>59755</v>
      </c>
      <c r="O161">
        <v>1848</v>
      </c>
      <c r="P161">
        <v>8307</v>
      </c>
      <c r="Q161">
        <v>306</v>
      </c>
      <c r="R161">
        <v>1730</v>
      </c>
      <c r="S161">
        <v>11</v>
      </c>
      <c r="T161">
        <v>62538</v>
      </c>
      <c r="U161">
        <v>886</v>
      </c>
      <c r="V161">
        <v>374</v>
      </c>
      <c r="W161">
        <v>4</v>
      </c>
      <c r="X161">
        <v>981</v>
      </c>
      <c r="Y161">
        <v>7</v>
      </c>
      <c r="Z161">
        <v>20</v>
      </c>
      <c r="AA161">
        <v>1</v>
      </c>
      <c r="AB161">
        <v>425</v>
      </c>
      <c r="AC161">
        <v>4</v>
      </c>
      <c r="AD161">
        <v>6617</v>
      </c>
      <c r="AE161">
        <v>819</v>
      </c>
      <c r="AF161">
        <v>121</v>
      </c>
      <c r="AG161">
        <v>1</v>
      </c>
      <c r="AH161">
        <v>418</v>
      </c>
      <c r="AI161">
        <v>8</v>
      </c>
      <c r="AJ161">
        <v>1882</v>
      </c>
      <c r="AK161">
        <v>69</v>
      </c>
      <c r="AL161">
        <v>1552</v>
      </c>
      <c r="AM161">
        <v>7</v>
      </c>
      <c r="AN161">
        <v>601</v>
      </c>
      <c r="AO161">
        <v>0</v>
      </c>
      <c r="AP161">
        <v>1147</v>
      </c>
      <c r="AQ161">
        <v>8</v>
      </c>
      <c r="AR161">
        <v>1153</v>
      </c>
      <c r="AS161">
        <v>14</v>
      </c>
      <c r="AT161">
        <v>2634</v>
      </c>
      <c r="AU161">
        <v>14</v>
      </c>
      <c r="AV161">
        <v>782</v>
      </c>
      <c r="AW161">
        <v>17</v>
      </c>
      <c r="AX161">
        <v>131</v>
      </c>
      <c r="AY161">
        <v>21</v>
      </c>
      <c r="AZ161">
        <v>213</v>
      </c>
      <c r="BA161">
        <v>3</v>
      </c>
      <c r="BB161">
        <v>1604</v>
      </c>
      <c r="BC161">
        <v>7</v>
      </c>
      <c r="BD161">
        <v>7785</v>
      </c>
      <c r="BE161">
        <v>196</v>
      </c>
      <c r="BF161">
        <v>3480</v>
      </c>
      <c r="BG161">
        <v>27</v>
      </c>
      <c r="BH161">
        <v>354</v>
      </c>
      <c r="BI161">
        <v>3</v>
      </c>
      <c r="BJ161">
        <v>11</v>
      </c>
      <c r="BK161">
        <v>0</v>
      </c>
      <c r="BL161">
        <v>1187</v>
      </c>
      <c r="BM161">
        <v>21</v>
      </c>
      <c r="BN161">
        <v>769</v>
      </c>
      <c r="BO161">
        <v>4</v>
      </c>
      <c r="BP161">
        <v>1402</v>
      </c>
      <c r="BQ161">
        <v>35</v>
      </c>
      <c r="BR161">
        <v>28</v>
      </c>
      <c r="BS161">
        <v>1</v>
      </c>
      <c r="BT161">
        <v>66</v>
      </c>
      <c r="BU161">
        <v>1</v>
      </c>
      <c r="BV161">
        <v>47</v>
      </c>
      <c r="BW161">
        <v>0</v>
      </c>
      <c r="BX161">
        <v>150</v>
      </c>
      <c r="BY161">
        <v>0</v>
      </c>
      <c r="BZ161">
        <v>13</v>
      </c>
      <c r="CA161">
        <v>0</v>
      </c>
      <c r="CB161">
        <v>33</v>
      </c>
      <c r="CC161">
        <v>1</v>
      </c>
      <c r="CD161">
        <v>1282</v>
      </c>
      <c r="CE161">
        <v>80</v>
      </c>
      <c r="CF161">
        <v>7147</v>
      </c>
      <c r="CG161">
        <v>126</v>
      </c>
      <c r="CH161">
        <v>211</v>
      </c>
      <c r="CI161">
        <v>1</v>
      </c>
      <c r="CJ161">
        <v>132</v>
      </c>
      <c r="CK161">
        <v>3</v>
      </c>
      <c r="CL161">
        <v>726</v>
      </c>
      <c r="CM161">
        <v>18</v>
      </c>
      <c r="CN161">
        <v>299</v>
      </c>
      <c r="CO161">
        <v>7</v>
      </c>
    </row>
    <row r="162" spans="1:93" x14ac:dyDescent="0.25">
      <c r="A162" s="1">
        <v>44051</v>
      </c>
      <c r="B162">
        <v>871</v>
      </c>
      <c r="C162">
        <v>12</v>
      </c>
      <c r="D162">
        <v>0</v>
      </c>
      <c r="E162">
        <v>0</v>
      </c>
      <c r="F162">
        <v>552</v>
      </c>
      <c r="G162">
        <v>3</v>
      </c>
      <c r="H162">
        <v>5241</v>
      </c>
      <c r="I162">
        <v>119</v>
      </c>
      <c r="J162">
        <v>50230</v>
      </c>
      <c r="K162">
        <v>1079</v>
      </c>
      <c r="L162">
        <v>98</v>
      </c>
      <c r="M162">
        <v>4</v>
      </c>
      <c r="N162">
        <v>58150</v>
      </c>
      <c r="O162">
        <v>1252</v>
      </c>
      <c r="P162">
        <v>7292</v>
      </c>
      <c r="Q162">
        <v>305</v>
      </c>
      <c r="R162">
        <v>937</v>
      </c>
      <c r="S162">
        <v>5</v>
      </c>
      <c r="T162">
        <v>61537</v>
      </c>
      <c r="U162">
        <v>933</v>
      </c>
      <c r="V162">
        <v>424</v>
      </c>
      <c r="W162">
        <v>4</v>
      </c>
      <c r="X162">
        <v>886</v>
      </c>
      <c r="Y162">
        <v>6</v>
      </c>
      <c r="Z162">
        <v>43</v>
      </c>
      <c r="AA162">
        <v>1</v>
      </c>
      <c r="AB162">
        <v>378</v>
      </c>
      <c r="AC162">
        <v>2</v>
      </c>
      <c r="AD162">
        <v>6539</v>
      </c>
      <c r="AE162">
        <v>794</v>
      </c>
      <c r="AF162">
        <v>136</v>
      </c>
      <c r="AG162">
        <v>0</v>
      </c>
      <c r="AH162">
        <v>410</v>
      </c>
      <c r="AI162">
        <v>11</v>
      </c>
      <c r="AJ162">
        <v>2473</v>
      </c>
      <c r="AK162">
        <v>72</v>
      </c>
      <c r="AL162">
        <v>1624</v>
      </c>
      <c r="AM162">
        <v>6</v>
      </c>
      <c r="AN162">
        <v>519</v>
      </c>
      <c r="AO162">
        <v>0</v>
      </c>
      <c r="AP162">
        <v>1122</v>
      </c>
      <c r="AQ162">
        <v>12</v>
      </c>
      <c r="AR162">
        <v>1185</v>
      </c>
      <c r="AS162">
        <v>15</v>
      </c>
      <c r="AT162">
        <v>2450</v>
      </c>
      <c r="AU162">
        <v>316</v>
      </c>
      <c r="AV162">
        <v>842</v>
      </c>
      <c r="AW162">
        <v>16</v>
      </c>
      <c r="AX162">
        <v>141</v>
      </c>
      <c r="AY162">
        <v>20</v>
      </c>
      <c r="AZ162">
        <v>290</v>
      </c>
      <c r="BA162">
        <v>3</v>
      </c>
      <c r="BB162">
        <v>2288</v>
      </c>
      <c r="BC162">
        <v>12</v>
      </c>
      <c r="BD162">
        <v>8466</v>
      </c>
      <c r="BE162">
        <v>225</v>
      </c>
      <c r="BF162">
        <v>3294</v>
      </c>
      <c r="BG162">
        <v>18</v>
      </c>
      <c r="BH162">
        <v>443</v>
      </c>
      <c r="BI162">
        <v>6</v>
      </c>
      <c r="BJ162">
        <v>9</v>
      </c>
      <c r="BK162">
        <v>0</v>
      </c>
      <c r="BL162">
        <v>1142</v>
      </c>
      <c r="BM162">
        <v>17</v>
      </c>
      <c r="BN162">
        <v>771</v>
      </c>
      <c r="BO162">
        <v>6</v>
      </c>
      <c r="BP162">
        <v>1567</v>
      </c>
      <c r="BQ162">
        <v>38</v>
      </c>
      <c r="BR162">
        <v>62</v>
      </c>
      <c r="BS162">
        <v>0</v>
      </c>
      <c r="BT162">
        <v>40</v>
      </c>
      <c r="BU162">
        <v>0</v>
      </c>
      <c r="BV162">
        <v>59</v>
      </c>
      <c r="BW162">
        <v>0</v>
      </c>
      <c r="BX162">
        <v>147</v>
      </c>
      <c r="BY162">
        <v>0</v>
      </c>
      <c r="BZ162">
        <v>14</v>
      </c>
      <c r="CA162">
        <v>0</v>
      </c>
      <c r="CB162">
        <v>24</v>
      </c>
      <c r="CC162">
        <v>2</v>
      </c>
      <c r="CD162">
        <v>1468</v>
      </c>
      <c r="CE162">
        <v>59</v>
      </c>
      <c r="CF162">
        <v>7513</v>
      </c>
      <c r="CG162">
        <v>156</v>
      </c>
      <c r="CH162">
        <v>320</v>
      </c>
      <c r="CI162">
        <v>0</v>
      </c>
      <c r="CJ162">
        <v>120</v>
      </c>
      <c r="CK162">
        <v>1</v>
      </c>
      <c r="CL162">
        <v>809</v>
      </c>
      <c r="CM162">
        <v>13</v>
      </c>
      <c r="CN162">
        <v>276</v>
      </c>
      <c r="CO162">
        <v>5</v>
      </c>
    </row>
    <row r="163" spans="1:93" x14ac:dyDescent="0.25">
      <c r="A163" s="1">
        <v>44052</v>
      </c>
      <c r="B163">
        <v>758</v>
      </c>
      <c r="C163">
        <v>3</v>
      </c>
      <c r="D163">
        <v>0</v>
      </c>
      <c r="E163">
        <v>0</v>
      </c>
      <c r="F163">
        <v>347</v>
      </c>
      <c r="G163">
        <v>13</v>
      </c>
      <c r="H163">
        <v>5212</v>
      </c>
      <c r="I163">
        <v>129</v>
      </c>
      <c r="J163">
        <v>49970</v>
      </c>
      <c r="K163">
        <v>905</v>
      </c>
      <c r="L163">
        <v>174</v>
      </c>
      <c r="M163">
        <v>0</v>
      </c>
      <c r="N163">
        <v>56221</v>
      </c>
      <c r="O163">
        <v>1069</v>
      </c>
      <c r="P163">
        <v>7712</v>
      </c>
      <c r="Q163">
        <v>301</v>
      </c>
      <c r="R163">
        <v>1474</v>
      </c>
      <c r="S163">
        <v>13</v>
      </c>
      <c r="T163">
        <v>64399</v>
      </c>
      <c r="U163">
        <v>861</v>
      </c>
      <c r="V163">
        <v>236</v>
      </c>
      <c r="W163">
        <v>6</v>
      </c>
      <c r="X163">
        <v>0</v>
      </c>
      <c r="Y163">
        <v>0</v>
      </c>
      <c r="Z163">
        <v>36</v>
      </c>
      <c r="AA163">
        <v>1</v>
      </c>
      <c r="AB163">
        <v>380</v>
      </c>
      <c r="AC163">
        <v>1</v>
      </c>
      <c r="AD163">
        <v>3616</v>
      </c>
      <c r="AE163">
        <v>695</v>
      </c>
      <c r="AF163">
        <v>0</v>
      </c>
      <c r="AG163">
        <v>0</v>
      </c>
      <c r="AH163">
        <v>426</v>
      </c>
      <c r="AI163">
        <v>12</v>
      </c>
      <c r="AJ163">
        <v>2277</v>
      </c>
      <c r="AK163">
        <v>65</v>
      </c>
      <c r="AL163">
        <v>1344</v>
      </c>
      <c r="AM163">
        <v>1</v>
      </c>
      <c r="AN163">
        <v>486</v>
      </c>
      <c r="AO163">
        <v>3</v>
      </c>
      <c r="AP163">
        <v>555</v>
      </c>
      <c r="AQ163">
        <v>1</v>
      </c>
      <c r="AR163">
        <v>1172</v>
      </c>
      <c r="AS163">
        <v>16</v>
      </c>
      <c r="AT163">
        <v>2125</v>
      </c>
      <c r="AU163">
        <v>132</v>
      </c>
      <c r="AV163">
        <v>634</v>
      </c>
      <c r="AW163">
        <v>14</v>
      </c>
      <c r="AX163">
        <v>167</v>
      </c>
      <c r="AY163">
        <v>21</v>
      </c>
      <c r="AZ163">
        <v>186</v>
      </c>
      <c r="BA163">
        <v>4</v>
      </c>
      <c r="BB163">
        <v>0</v>
      </c>
      <c r="BC163">
        <v>0</v>
      </c>
      <c r="BD163">
        <v>7137</v>
      </c>
      <c r="BE163">
        <v>195</v>
      </c>
      <c r="BF163">
        <v>4131</v>
      </c>
      <c r="BG163">
        <v>41</v>
      </c>
      <c r="BH163">
        <v>453</v>
      </c>
      <c r="BI163">
        <v>6</v>
      </c>
      <c r="BJ163">
        <v>14</v>
      </c>
      <c r="BK163">
        <v>0</v>
      </c>
      <c r="BL163">
        <v>1091</v>
      </c>
      <c r="BM163">
        <v>18</v>
      </c>
      <c r="BN163">
        <v>304</v>
      </c>
      <c r="BO163">
        <v>2</v>
      </c>
      <c r="BP163">
        <v>1469</v>
      </c>
      <c r="BQ163">
        <v>37</v>
      </c>
      <c r="BR163">
        <v>77</v>
      </c>
      <c r="BS163">
        <v>2</v>
      </c>
      <c r="BT163">
        <v>0</v>
      </c>
      <c r="BU163">
        <v>0</v>
      </c>
      <c r="BV163">
        <v>0</v>
      </c>
      <c r="BW163">
        <v>0</v>
      </c>
      <c r="BX163">
        <v>151</v>
      </c>
      <c r="BY163">
        <v>1</v>
      </c>
      <c r="BZ163">
        <v>11</v>
      </c>
      <c r="CA163">
        <v>0</v>
      </c>
      <c r="CB163">
        <v>32</v>
      </c>
      <c r="CC163">
        <v>0</v>
      </c>
      <c r="CD163">
        <v>1164</v>
      </c>
      <c r="CE163">
        <v>63</v>
      </c>
      <c r="CF163">
        <v>7482</v>
      </c>
      <c r="CG163">
        <v>159</v>
      </c>
      <c r="CH163">
        <v>175</v>
      </c>
      <c r="CI163">
        <v>0</v>
      </c>
      <c r="CJ163">
        <v>92</v>
      </c>
      <c r="CK163">
        <v>0</v>
      </c>
      <c r="CL163">
        <v>843</v>
      </c>
      <c r="CM163">
        <v>13</v>
      </c>
      <c r="CN163">
        <v>255</v>
      </c>
      <c r="CO163">
        <v>6</v>
      </c>
    </row>
    <row r="164" spans="1:93" x14ac:dyDescent="0.25">
      <c r="A164" s="1">
        <v>44053</v>
      </c>
      <c r="B164">
        <v>1062</v>
      </c>
      <c r="C164">
        <v>5</v>
      </c>
      <c r="D164">
        <v>8618</v>
      </c>
      <c r="E164">
        <v>73</v>
      </c>
      <c r="F164">
        <v>463</v>
      </c>
      <c r="G164">
        <v>2</v>
      </c>
      <c r="H164">
        <v>5189</v>
      </c>
      <c r="I164">
        <v>77</v>
      </c>
      <c r="J164">
        <v>23010</v>
      </c>
      <c r="K164">
        <v>572</v>
      </c>
      <c r="L164">
        <v>68</v>
      </c>
      <c r="M164">
        <v>0</v>
      </c>
      <c r="N164">
        <v>46847</v>
      </c>
      <c r="O164">
        <v>513</v>
      </c>
      <c r="P164">
        <v>6670</v>
      </c>
      <c r="Q164">
        <v>198</v>
      </c>
      <c r="R164">
        <v>537</v>
      </c>
      <c r="S164">
        <v>6</v>
      </c>
      <c r="T164">
        <v>62064</v>
      </c>
      <c r="U164">
        <v>1007</v>
      </c>
      <c r="V164">
        <v>245</v>
      </c>
      <c r="W164">
        <v>5</v>
      </c>
      <c r="X164">
        <v>1639</v>
      </c>
      <c r="Y164">
        <v>15</v>
      </c>
      <c r="Z164">
        <v>28</v>
      </c>
      <c r="AA164">
        <v>0</v>
      </c>
      <c r="AB164">
        <v>260</v>
      </c>
      <c r="AC164">
        <v>4</v>
      </c>
      <c r="AD164">
        <v>2377</v>
      </c>
      <c r="AE164">
        <v>292</v>
      </c>
      <c r="AF164">
        <v>0</v>
      </c>
      <c r="AG164">
        <v>0</v>
      </c>
      <c r="AH164">
        <v>386</v>
      </c>
      <c r="AI164">
        <v>17</v>
      </c>
      <c r="AJ164">
        <v>1893</v>
      </c>
      <c r="AK164">
        <v>65</v>
      </c>
      <c r="AL164">
        <v>1207</v>
      </c>
      <c r="AM164">
        <v>7</v>
      </c>
      <c r="AN164">
        <v>577</v>
      </c>
      <c r="AO164">
        <v>0</v>
      </c>
      <c r="AP164">
        <v>436</v>
      </c>
      <c r="AQ164">
        <v>1</v>
      </c>
      <c r="AR164">
        <v>1182</v>
      </c>
      <c r="AS164">
        <v>15</v>
      </c>
      <c r="AT164">
        <v>2020</v>
      </c>
      <c r="AU164">
        <v>163</v>
      </c>
      <c r="AV164">
        <v>539</v>
      </c>
      <c r="AW164">
        <v>15</v>
      </c>
      <c r="AX164">
        <v>178</v>
      </c>
      <c r="AY164">
        <v>17</v>
      </c>
      <c r="AZ164">
        <v>131</v>
      </c>
      <c r="BA164">
        <v>6</v>
      </c>
      <c r="BB164">
        <v>0</v>
      </c>
      <c r="BC164">
        <v>0</v>
      </c>
      <c r="BD164">
        <v>7012</v>
      </c>
      <c r="BE164">
        <v>228</v>
      </c>
      <c r="BF164">
        <v>3028</v>
      </c>
      <c r="BG164">
        <v>61</v>
      </c>
      <c r="BH164">
        <v>437</v>
      </c>
      <c r="BI164">
        <v>3</v>
      </c>
      <c r="BJ164">
        <v>5</v>
      </c>
      <c r="BK164">
        <v>0</v>
      </c>
      <c r="BL164">
        <v>841</v>
      </c>
      <c r="BM164">
        <v>30</v>
      </c>
      <c r="BN164">
        <v>122</v>
      </c>
      <c r="BO164">
        <v>5</v>
      </c>
      <c r="BP164">
        <v>1428</v>
      </c>
      <c r="BQ164">
        <v>37</v>
      </c>
      <c r="BR164">
        <v>61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202</v>
      </c>
      <c r="BY164">
        <v>1</v>
      </c>
      <c r="BZ164">
        <v>9</v>
      </c>
      <c r="CA164">
        <v>0</v>
      </c>
      <c r="CB164">
        <v>43</v>
      </c>
      <c r="CC164">
        <v>0</v>
      </c>
      <c r="CD164">
        <v>944</v>
      </c>
      <c r="CE164">
        <v>53</v>
      </c>
      <c r="CF164">
        <v>6134</v>
      </c>
      <c r="CG164">
        <v>106</v>
      </c>
      <c r="CH164">
        <v>120</v>
      </c>
      <c r="CI164">
        <v>0</v>
      </c>
      <c r="CJ164">
        <v>121</v>
      </c>
      <c r="CK164">
        <v>5</v>
      </c>
      <c r="CL164">
        <v>624</v>
      </c>
      <c r="CM164">
        <v>7</v>
      </c>
      <c r="CN164">
        <v>236</v>
      </c>
      <c r="CO164">
        <v>9</v>
      </c>
    </row>
    <row r="165" spans="1:93" x14ac:dyDescent="0.25">
      <c r="A165" s="1">
        <v>44054</v>
      </c>
      <c r="B165">
        <v>816</v>
      </c>
      <c r="C165">
        <v>18</v>
      </c>
      <c r="D165">
        <v>3632</v>
      </c>
      <c r="E165">
        <v>5</v>
      </c>
      <c r="F165">
        <v>259</v>
      </c>
      <c r="G165">
        <v>4</v>
      </c>
      <c r="H165">
        <v>5118</v>
      </c>
      <c r="I165">
        <v>130</v>
      </c>
      <c r="J165">
        <v>22048</v>
      </c>
      <c r="K165">
        <v>703</v>
      </c>
      <c r="L165">
        <v>56</v>
      </c>
      <c r="M165">
        <v>0</v>
      </c>
      <c r="N165">
        <v>49530</v>
      </c>
      <c r="O165">
        <v>523</v>
      </c>
      <c r="P165">
        <v>3740</v>
      </c>
      <c r="Q165">
        <v>213</v>
      </c>
      <c r="R165">
        <v>2220</v>
      </c>
      <c r="S165">
        <v>13</v>
      </c>
      <c r="T165">
        <v>53601</v>
      </c>
      <c r="U165">
        <v>871</v>
      </c>
      <c r="V165">
        <v>666</v>
      </c>
      <c r="W165">
        <v>6</v>
      </c>
      <c r="X165">
        <v>0</v>
      </c>
      <c r="Y165">
        <v>0</v>
      </c>
      <c r="Z165">
        <v>34</v>
      </c>
      <c r="AA165">
        <v>0</v>
      </c>
      <c r="AB165">
        <v>73</v>
      </c>
      <c r="AC165">
        <v>2</v>
      </c>
      <c r="AD165">
        <v>7086</v>
      </c>
      <c r="AE165">
        <v>705</v>
      </c>
      <c r="AF165">
        <v>373</v>
      </c>
      <c r="AG165">
        <v>3</v>
      </c>
      <c r="AH165">
        <v>313</v>
      </c>
      <c r="AI165">
        <v>18</v>
      </c>
      <c r="AJ165">
        <v>1687</v>
      </c>
      <c r="AK165">
        <v>42</v>
      </c>
      <c r="AL165">
        <v>248</v>
      </c>
      <c r="AM165">
        <v>4</v>
      </c>
      <c r="AN165">
        <v>575</v>
      </c>
      <c r="AO165">
        <v>0</v>
      </c>
      <c r="AP165">
        <v>966</v>
      </c>
      <c r="AQ165">
        <v>4</v>
      </c>
      <c r="AR165">
        <v>1193</v>
      </c>
      <c r="AS165">
        <v>14</v>
      </c>
      <c r="AT165">
        <v>2132</v>
      </c>
      <c r="AU165">
        <v>189</v>
      </c>
      <c r="AV165">
        <v>531</v>
      </c>
      <c r="AW165">
        <v>15</v>
      </c>
      <c r="AX165">
        <v>174</v>
      </c>
      <c r="AY165">
        <v>26</v>
      </c>
      <c r="AZ165">
        <v>157</v>
      </c>
      <c r="BA165">
        <v>3</v>
      </c>
      <c r="BB165">
        <v>4854</v>
      </c>
      <c r="BC165">
        <v>16</v>
      </c>
      <c r="BD165">
        <v>5109</v>
      </c>
      <c r="BE165">
        <v>204</v>
      </c>
      <c r="BF165">
        <v>6725</v>
      </c>
      <c r="BG165">
        <v>23</v>
      </c>
      <c r="BH165">
        <v>290</v>
      </c>
      <c r="BI165">
        <v>5</v>
      </c>
      <c r="BJ165">
        <v>6</v>
      </c>
      <c r="BK165">
        <v>0</v>
      </c>
      <c r="BL165">
        <v>902</v>
      </c>
      <c r="BM165">
        <v>25</v>
      </c>
      <c r="BN165">
        <v>873</v>
      </c>
      <c r="BO165">
        <v>11</v>
      </c>
      <c r="BP165">
        <v>1257</v>
      </c>
      <c r="BQ165">
        <v>32</v>
      </c>
      <c r="BR165">
        <v>45</v>
      </c>
      <c r="BS165">
        <v>1</v>
      </c>
      <c r="BT165">
        <v>103</v>
      </c>
      <c r="BU165">
        <v>2</v>
      </c>
      <c r="BV165">
        <v>170</v>
      </c>
      <c r="BW165">
        <v>0</v>
      </c>
      <c r="BX165">
        <v>126</v>
      </c>
      <c r="BY165">
        <v>1</v>
      </c>
      <c r="BZ165">
        <v>10</v>
      </c>
      <c r="CA165">
        <v>0</v>
      </c>
      <c r="CB165">
        <v>35</v>
      </c>
      <c r="CC165">
        <v>3</v>
      </c>
      <c r="CD165">
        <v>1636</v>
      </c>
      <c r="CE165">
        <v>72</v>
      </c>
      <c r="CF165">
        <v>4688</v>
      </c>
      <c r="CG165">
        <v>78</v>
      </c>
      <c r="CH165">
        <v>139</v>
      </c>
      <c r="CI165">
        <v>0</v>
      </c>
      <c r="CJ165">
        <v>113</v>
      </c>
      <c r="CK165">
        <v>4</v>
      </c>
      <c r="CL165">
        <v>619</v>
      </c>
      <c r="CM165">
        <v>2</v>
      </c>
      <c r="CN165">
        <v>163</v>
      </c>
      <c r="CO165">
        <v>5</v>
      </c>
    </row>
    <row r="166" spans="1:93" x14ac:dyDescent="0.25">
      <c r="A166" s="1">
        <v>44055</v>
      </c>
      <c r="B166">
        <v>1148</v>
      </c>
      <c r="C166">
        <v>13</v>
      </c>
      <c r="D166">
        <v>3172</v>
      </c>
      <c r="E166">
        <v>0</v>
      </c>
      <c r="F166">
        <v>412</v>
      </c>
      <c r="G166">
        <v>6</v>
      </c>
      <c r="H166">
        <v>4945</v>
      </c>
      <c r="I166">
        <v>70</v>
      </c>
      <c r="J166">
        <v>52160</v>
      </c>
      <c r="K166">
        <v>1274</v>
      </c>
      <c r="L166">
        <v>33</v>
      </c>
      <c r="M166">
        <v>1</v>
      </c>
      <c r="N166">
        <v>46813</v>
      </c>
      <c r="O166">
        <v>1076</v>
      </c>
      <c r="P166">
        <v>2511</v>
      </c>
      <c r="Q166">
        <v>130</v>
      </c>
      <c r="R166">
        <v>1737</v>
      </c>
      <c r="S166">
        <v>9</v>
      </c>
      <c r="T166">
        <v>60963</v>
      </c>
      <c r="U166">
        <v>834</v>
      </c>
      <c r="V166">
        <v>289</v>
      </c>
      <c r="W166">
        <v>4</v>
      </c>
      <c r="X166">
        <v>2133</v>
      </c>
      <c r="Y166">
        <v>15</v>
      </c>
      <c r="Z166">
        <v>54</v>
      </c>
      <c r="AA166">
        <v>0</v>
      </c>
      <c r="AB166">
        <v>196</v>
      </c>
      <c r="AC166">
        <v>4</v>
      </c>
      <c r="AD166">
        <v>6783</v>
      </c>
      <c r="AE166">
        <v>926</v>
      </c>
      <c r="AF166">
        <v>144</v>
      </c>
      <c r="AG166">
        <v>1</v>
      </c>
      <c r="AH166">
        <v>316</v>
      </c>
      <c r="AI166">
        <v>18</v>
      </c>
      <c r="AJ166">
        <v>1693</v>
      </c>
      <c r="AK166">
        <v>59</v>
      </c>
      <c r="AL166">
        <v>1274</v>
      </c>
      <c r="AM166">
        <v>7</v>
      </c>
      <c r="AN166">
        <v>779</v>
      </c>
      <c r="AO166">
        <v>2</v>
      </c>
      <c r="AP166">
        <v>1226</v>
      </c>
      <c r="AQ166">
        <v>6</v>
      </c>
      <c r="AR166">
        <v>1183</v>
      </c>
      <c r="AS166">
        <v>15</v>
      </c>
      <c r="AT166">
        <v>2345</v>
      </c>
      <c r="AU166">
        <v>184</v>
      </c>
      <c r="AV166">
        <v>730</v>
      </c>
      <c r="AW166">
        <v>17</v>
      </c>
      <c r="AX166">
        <v>168</v>
      </c>
      <c r="AY166">
        <v>24</v>
      </c>
      <c r="AZ166">
        <v>120</v>
      </c>
      <c r="BA166">
        <v>2</v>
      </c>
      <c r="BB166">
        <v>1397</v>
      </c>
      <c r="BC166">
        <v>14</v>
      </c>
      <c r="BD166">
        <v>6547</v>
      </c>
      <c r="BE166">
        <v>225</v>
      </c>
      <c r="BF166">
        <v>2900</v>
      </c>
      <c r="BG166">
        <v>19</v>
      </c>
      <c r="BH166">
        <v>423</v>
      </c>
      <c r="BI166">
        <v>6</v>
      </c>
      <c r="BJ166">
        <v>9</v>
      </c>
      <c r="BK166">
        <v>0</v>
      </c>
      <c r="BL166">
        <v>1070</v>
      </c>
      <c r="BM166">
        <v>16</v>
      </c>
      <c r="BN166">
        <v>718</v>
      </c>
      <c r="BO166">
        <v>13</v>
      </c>
      <c r="BP166">
        <v>1521</v>
      </c>
      <c r="BQ166">
        <v>34</v>
      </c>
      <c r="BR166">
        <v>91</v>
      </c>
      <c r="BS166">
        <v>2</v>
      </c>
      <c r="BT166">
        <v>26</v>
      </c>
      <c r="BU166">
        <v>1</v>
      </c>
      <c r="BV166">
        <v>46</v>
      </c>
      <c r="BW166">
        <v>0</v>
      </c>
      <c r="BX166">
        <v>193</v>
      </c>
      <c r="BY166">
        <v>1</v>
      </c>
      <c r="BZ166">
        <v>25</v>
      </c>
      <c r="CA166">
        <v>1</v>
      </c>
      <c r="CB166">
        <v>15</v>
      </c>
      <c r="CC166">
        <v>0</v>
      </c>
      <c r="CD166">
        <v>1693</v>
      </c>
      <c r="CE166">
        <v>49</v>
      </c>
      <c r="CF166">
        <v>7369</v>
      </c>
      <c r="CG166">
        <v>151</v>
      </c>
      <c r="CH166">
        <v>289</v>
      </c>
      <c r="CI166">
        <v>2</v>
      </c>
      <c r="CJ166">
        <v>58</v>
      </c>
      <c r="CK166">
        <v>3</v>
      </c>
      <c r="CL166">
        <v>551</v>
      </c>
      <c r="CM166">
        <v>12</v>
      </c>
      <c r="CN166">
        <v>235</v>
      </c>
      <c r="CO166">
        <v>6</v>
      </c>
    </row>
    <row r="167" spans="1:93" x14ac:dyDescent="0.25">
      <c r="A167" s="1">
        <v>44056</v>
      </c>
      <c r="B167">
        <v>1009</v>
      </c>
      <c r="C167">
        <v>20</v>
      </c>
      <c r="D167">
        <v>7550</v>
      </c>
      <c r="E167">
        <v>26</v>
      </c>
      <c r="F167">
        <v>476</v>
      </c>
      <c r="G167">
        <v>10</v>
      </c>
      <c r="H167">
        <v>5102</v>
      </c>
      <c r="I167">
        <v>129</v>
      </c>
      <c r="J167">
        <v>55155</v>
      </c>
      <c r="K167">
        <v>1175</v>
      </c>
      <c r="L167">
        <v>37</v>
      </c>
      <c r="M167">
        <v>1</v>
      </c>
      <c r="N167">
        <v>55941</v>
      </c>
      <c r="O167">
        <v>1490</v>
      </c>
      <c r="P167">
        <v>2810</v>
      </c>
      <c r="Q167">
        <v>259</v>
      </c>
      <c r="R167">
        <v>1595</v>
      </c>
      <c r="S167">
        <v>17</v>
      </c>
      <c r="T167">
        <v>66999</v>
      </c>
      <c r="U167">
        <v>942</v>
      </c>
      <c r="V167">
        <v>423</v>
      </c>
      <c r="W167">
        <v>15</v>
      </c>
      <c r="X167">
        <v>1150</v>
      </c>
      <c r="Y167">
        <v>9</v>
      </c>
      <c r="Z167">
        <v>56</v>
      </c>
      <c r="AA167">
        <v>0</v>
      </c>
      <c r="AB167">
        <v>417</v>
      </c>
      <c r="AC167">
        <v>3</v>
      </c>
      <c r="AD167">
        <v>6306</v>
      </c>
      <c r="AE167">
        <v>737</v>
      </c>
      <c r="AF167">
        <v>111</v>
      </c>
      <c r="AG167">
        <v>0</v>
      </c>
      <c r="AH167">
        <v>414</v>
      </c>
      <c r="AI167">
        <v>21</v>
      </c>
      <c r="AJ167">
        <v>1942</v>
      </c>
      <c r="AK167">
        <v>79</v>
      </c>
      <c r="AL167">
        <v>932</v>
      </c>
      <c r="AM167">
        <v>4</v>
      </c>
      <c r="AN167">
        <v>654</v>
      </c>
      <c r="AO167">
        <v>2</v>
      </c>
      <c r="AP167">
        <v>1445</v>
      </c>
      <c r="AQ167">
        <v>4</v>
      </c>
      <c r="AR167">
        <v>1212</v>
      </c>
      <c r="AS167">
        <v>18</v>
      </c>
      <c r="AT167">
        <v>2510</v>
      </c>
      <c r="AU167">
        <v>188</v>
      </c>
      <c r="AV167">
        <v>753</v>
      </c>
      <c r="AW167">
        <v>10</v>
      </c>
      <c r="AX167">
        <v>129</v>
      </c>
      <c r="AY167">
        <v>26</v>
      </c>
      <c r="AZ167">
        <v>278</v>
      </c>
      <c r="BA167">
        <v>3</v>
      </c>
      <c r="BB167">
        <v>2524</v>
      </c>
      <c r="BC167">
        <v>17</v>
      </c>
      <c r="BD167">
        <v>8875</v>
      </c>
      <c r="BE167">
        <v>212</v>
      </c>
      <c r="BF167">
        <v>4211</v>
      </c>
      <c r="BG167">
        <v>92</v>
      </c>
      <c r="BH167">
        <v>453</v>
      </c>
      <c r="BI167">
        <v>0</v>
      </c>
      <c r="BJ167">
        <v>7</v>
      </c>
      <c r="BK167">
        <v>0</v>
      </c>
      <c r="BL167">
        <v>913</v>
      </c>
      <c r="BM167">
        <v>23</v>
      </c>
      <c r="BN167">
        <v>609</v>
      </c>
      <c r="BO167">
        <v>11</v>
      </c>
      <c r="BP167">
        <v>1569</v>
      </c>
      <c r="BQ167">
        <v>36</v>
      </c>
      <c r="BR167">
        <v>130</v>
      </c>
      <c r="BS167">
        <v>0</v>
      </c>
      <c r="BT167">
        <v>58</v>
      </c>
      <c r="BU167">
        <v>0</v>
      </c>
      <c r="BV167">
        <v>66</v>
      </c>
      <c r="BW167">
        <v>0</v>
      </c>
      <c r="BX167">
        <v>235</v>
      </c>
      <c r="BY167">
        <v>2</v>
      </c>
      <c r="BZ167">
        <v>14</v>
      </c>
      <c r="CA167">
        <v>0</v>
      </c>
      <c r="CB167">
        <v>22</v>
      </c>
      <c r="CC167">
        <v>0</v>
      </c>
      <c r="CD167">
        <v>1743</v>
      </c>
      <c r="CE167">
        <v>66</v>
      </c>
      <c r="CF167">
        <v>7043</v>
      </c>
      <c r="CG167">
        <v>303</v>
      </c>
      <c r="CH167">
        <v>292</v>
      </c>
      <c r="CI167">
        <v>0</v>
      </c>
      <c r="CJ167">
        <v>81</v>
      </c>
      <c r="CK167">
        <v>4</v>
      </c>
      <c r="CL167">
        <v>715</v>
      </c>
      <c r="CM167">
        <v>9</v>
      </c>
      <c r="CN167">
        <v>254</v>
      </c>
      <c r="CO167">
        <v>6</v>
      </c>
    </row>
    <row r="168" spans="1:93" x14ac:dyDescent="0.25">
      <c r="A168" s="1">
        <v>44057</v>
      </c>
      <c r="B168">
        <v>1129</v>
      </c>
      <c r="C168">
        <v>18</v>
      </c>
      <c r="D168">
        <v>5479</v>
      </c>
      <c r="E168">
        <v>12</v>
      </c>
      <c r="F168">
        <v>522</v>
      </c>
      <c r="G168">
        <v>6</v>
      </c>
      <c r="H168">
        <v>5057</v>
      </c>
      <c r="I168">
        <v>124</v>
      </c>
      <c r="J168">
        <v>60091</v>
      </c>
      <c r="K168">
        <v>1262</v>
      </c>
      <c r="L168">
        <v>91</v>
      </c>
      <c r="M168">
        <v>0</v>
      </c>
      <c r="N168">
        <v>51094</v>
      </c>
      <c r="O168">
        <v>1083</v>
      </c>
      <c r="P168">
        <v>3946</v>
      </c>
      <c r="Q168">
        <v>260</v>
      </c>
      <c r="R168">
        <v>1268</v>
      </c>
      <c r="S168">
        <v>12</v>
      </c>
      <c r="T168">
        <v>64553</v>
      </c>
      <c r="U168">
        <v>1007</v>
      </c>
      <c r="V168">
        <v>405</v>
      </c>
      <c r="W168">
        <v>9</v>
      </c>
      <c r="X168">
        <v>1281</v>
      </c>
      <c r="Y168">
        <v>12</v>
      </c>
      <c r="Z168">
        <v>103</v>
      </c>
      <c r="AA168">
        <v>0</v>
      </c>
      <c r="AB168">
        <v>443</v>
      </c>
      <c r="AC168">
        <v>5</v>
      </c>
      <c r="AD168">
        <v>6249</v>
      </c>
      <c r="AE168">
        <v>627</v>
      </c>
      <c r="AF168">
        <v>144</v>
      </c>
      <c r="AG168">
        <v>0</v>
      </c>
      <c r="AH168">
        <v>231</v>
      </c>
      <c r="AI168">
        <v>9</v>
      </c>
      <c r="AJ168">
        <v>2098</v>
      </c>
      <c r="AK168">
        <v>65</v>
      </c>
      <c r="AL168">
        <v>1069</v>
      </c>
      <c r="AM168">
        <v>10</v>
      </c>
      <c r="AN168">
        <v>577</v>
      </c>
      <c r="AO168">
        <v>4</v>
      </c>
      <c r="AP168">
        <v>1449</v>
      </c>
      <c r="AQ168">
        <v>14</v>
      </c>
      <c r="AR168">
        <v>1243</v>
      </c>
      <c r="AS168">
        <v>21</v>
      </c>
      <c r="AT168">
        <v>2625</v>
      </c>
      <c r="AU168">
        <v>174</v>
      </c>
      <c r="AV168">
        <v>626</v>
      </c>
      <c r="AW168">
        <v>14</v>
      </c>
      <c r="AX168">
        <v>145</v>
      </c>
      <c r="AY168">
        <v>22</v>
      </c>
      <c r="AZ168">
        <v>325</v>
      </c>
      <c r="BA168">
        <v>6</v>
      </c>
      <c r="BB168">
        <v>2669</v>
      </c>
      <c r="BC168">
        <v>17</v>
      </c>
      <c r="BD168">
        <v>9441</v>
      </c>
      <c r="BE168">
        <v>3935</v>
      </c>
      <c r="BF168">
        <v>3777</v>
      </c>
      <c r="BG168">
        <v>22</v>
      </c>
      <c r="BH168">
        <v>373</v>
      </c>
      <c r="BI168">
        <v>10</v>
      </c>
      <c r="BJ168">
        <v>0</v>
      </c>
      <c r="BK168">
        <v>0</v>
      </c>
      <c r="BL168">
        <v>1069</v>
      </c>
      <c r="BM168">
        <v>19</v>
      </c>
      <c r="BN168">
        <v>669</v>
      </c>
      <c r="BO168">
        <v>12</v>
      </c>
      <c r="BP168">
        <v>1482</v>
      </c>
      <c r="BQ168">
        <v>34</v>
      </c>
      <c r="BR168">
        <v>180</v>
      </c>
      <c r="BS168">
        <v>1</v>
      </c>
      <c r="BT168">
        <v>68</v>
      </c>
      <c r="BU168">
        <v>0</v>
      </c>
      <c r="BV168">
        <v>33</v>
      </c>
      <c r="BW168">
        <v>1</v>
      </c>
      <c r="BX168">
        <v>204</v>
      </c>
      <c r="BY168">
        <v>5</v>
      </c>
      <c r="BZ168">
        <v>14</v>
      </c>
      <c r="CA168">
        <v>0</v>
      </c>
      <c r="CB168">
        <v>45</v>
      </c>
      <c r="CC168">
        <v>2</v>
      </c>
      <c r="CD168">
        <v>0</v>
      </c>
      <c r="CE168">
        <v>0</v>
      </c>
      <c r="CF168">
        <v>7663</v>
      </c>
      <c r="CG168">
        <v>158</v>
      </c>
      <c r="CH168">
        <v>326</v>
      </c>
      <c r="CI168">
        <v>0</v>
      </c>
      <c r="CJ168">
        <v>99</v>
      </c>
      <c r="CK168">
        <v>3</v>
      </c>
      <c r="CL168">
        <v>811</v>
      </c>
      <c r="CM168">
        <v>14</v>
      </c>
      <c r="CN168">
        <v>247</v>
      </c>
      <c r="CO168">
        <v>3</v>
      </c>
    </row>
    <row r="169" spans="1:93" x14ac:dyDescent="0.25">
      <c r="A169" s="1">
        <v>44058</v>
      </c>
      <c r="B169">
        <v>1440</v>
      </c>
      <c r="C169">
        <v>11</v>
      </c>
      <c r="D169">
        <v>0</v>
      </c>
      <c r="E169">
        <v>0</v>
      </c>
      <c r="F169">
        <v>574</v>
      </c>
      <c r="G169">
        <v>3</v>
      </c>
      <c r="H169">
        <v>5065</v>
      </c>
      <c r="I169">
        <v>114</v>
      </c>
      <c r="J169">
        <v>50644</v>
      </c>
      <c r="K169">
        <v>1060</v>
      </c>
      <c r="L169">
        <v>66</v>
      </c>
      <c r="M169">
        <v>0</v>
      </c>
      <c r="N169">
        <v>64838</v>
      </c>
      <c r="O169">
        <v>1336</v>
      </c>
      <c r="P169">
        <v>6275</v>
      </c>
      <c r="Q169">
        <v>286</v>
      </c>
      <c r="R169">
        <v>1258</v>
      </c>
      <c r="S169">
        <v>14</v>
      </c>
      <c r="T169">
        <v>65002</v>
      </c>
      <c r="U169">
        <v>996</v>
      </c>
      <c r="V169">
        <v>418</v>
      </c>
      <c r="W169">
        <v>5</v>
      </c>
      <c r="X169">
        <v>1012</v>
      </c>
      <c r="Y169">
        <v>7</v>
      </c>
      <c r="Z169">
        <v>166</v>
      </c>
      <c r="AA169">
        <v>0</v>
      </c>
      <c r="AB169">
        <v>363</v>
      </c>
      <c r="AC169">
        <v>1</v>
      </c>
      <c r="AD169">
        <v>6049</v>
      </c>
      <c r="AE169">
        <v>615</v>
      </c>
      <c r="AF169">
        <v>165</v>
      </c>
      <c r="AG169">
        <v>0</v>
      </c>
      <c r="AH169">
        <v>385</v>
      </c>
      <c r="AI169">
        <v>14</v>
      </c>
      <c r="AJ169">
        <v>2307</v>
      </c>
      <c r="AK169">
        <v>53</v>
      </c>
      <c r="AL169">
        <v>2064</v>
      </c>
      <c r="AM169">
        <v>13</v>
      </c>
      <c r="AN169">
        <v>636</v>
      </c>
      <c r="AO169">
        <v>2</v>
      </c>
      <c r="AP169">
        <v>1415</v>
      </c>
      <c r="AQ169">
        <v>6</v>
      </c>
      <c r="AR169">
        <v>1226</v>
      </c>
      <c r="AS169">
        <v>22</v>
      </c>
      <c r="AT169">
        <v>2501</v>
      </c>
      <c r="AU169">
        <v>169</v>
      </c>
      <c r="AV169">
        <v>747</v>
      </c>
      <c r="AW169">
        <v>9</v>
      </c>
      <c r="AX169">
        <v>112</v>
      </c>
      <c r="AY169">
        <v>17</v>
      </c>
      <c r="AZ169">
        <v>235</v>
      </c>
      <c r="BA169">
        <v>2</v>
      </c>
      <c r="BB169">
        <v>2846</v>
      </c>
      <c r="BC169">
        <v>18</v>
      </c>
      <c r="BD169">
        <v>8300</v>
      </c>
      <c r="BE169">
        <v>208</v>
      </c>
      <c r="BF169">
        <v>6134</v>
      </c>
      <c r="BG169">
        <v>16</v>
      </c>
      <c r="BH169">
        <v>329</v>
      </c>
      <c r="BI169">
        <v>7</v>
      </c>
      <c r="BJ169">
        <v>3</v>
      </c>
      <c r="BK169">
        <v>0</v>
      </c>
      <c r="BL169">
        <v>956</v>
      </c>
      <c r="BM169">
        <v>12</v>
      </c>
      <c r="BN169">
        <v>587</v>
      </c>
      <c r="BO169">
        <v>12</v>
      </c>
      <c r="BP169">
        <v>1383</v>
      </c>
      <c r="BQ169">
        <v>35</v>
      </c>
      <c r="BR169">
        <v>208</v>
      </c>
      <c r="BS169">
        <v>2</v>
      </c>
      <c r="BT169">
        <v>37</v>
      </c>
      <c r="BU169">
        <v>0</v>
      </c>
      <c r="BV169">
        <v>67</v>
      </c>
      <c r="BW169">
        <v>4</v>
      </c>
      <c r="BX169">
        <v>251</v>
      </c>
      <c r="BY169">
        <v>2</v>
      </c>
      <c r="BZ169">
        <v>13</v>
      </c>
      <c r="CA169">
        <v>0</v>
      </c>
      <c r="CB169">
        <v>40</v>
      </c>
      <c r="CC169">
        <v>0</v>
      </c>
      <c r="CD169">
        <v>1388</v>
      </c>
      <c r="CE169">
        <v>57</v>
      </c>
      <c r="CF169">
        <v>7498</v>
      </c>
      <c r="CG169">
        <v>182</v>
      </c>
      <c r="CH169">
        <v>292</v>
      </c>
      <c r="CI169">
        <v>3</v>
      </c>
      <c r="CJ169">
        <v>70</v>
      </c>
      <c r="CK169">
        <v>1</v>
      </c>
      <c r="CL169">
        <v>832</v>
      </c>
      <c r="CM169">
        <v>14</v>
      </c>
      <c r="CN169">
        <v>235</v>
      </c>
      <c r="CO169">
        <v>4</v>
      </c>
    </row>
    <row r="170" spans="1:93" x14ac:dyDescent="0.25">
      <c r="A170" s="1">
        <v>44059</v>
      </c>
      <c r="B170">
        <v>1077</v>
      </c>
      <c r="C170">
        <v>3</v>
      </c>
      <c r="D170">
        <v>0</v>
      </c>
      <c r="E170">
        <v>0</v>
      </c>
      <c r="F170">
        <v>629</v>
      </c>
      <c r="G170">
        <v>158</v>
      </c>
      <c r="H170">
        <v>5061</v>
      </c>
      <c r="I170">
        <v>119</v>
      </c>
      <c r="J170">
        <v>41576</v>
      </c>
      <c r="K170">
        <v>709</v>
      </c>
      <c r="L170">
        <v>196</v>
      </c>
      <c r="M170">
        <v>0</v>
      </c>
      <c r="N170">
        <v>48085</v>
      </c>
      <c r="O170">
        <v>1035</v>
      </c>
      <c r="P170">
        <v>4513</v>
      </c>
      <c r="Q170">
        <v>121</v>
      </c>
      <c r="R170">
        <v>1263</v>
      </c>
      <c r="S170">
        <v>9</v>
      </c>
      <c r="T170">
        <v>63490</v>
      </c>
      <c r="U170">
        <v>944</v>
      </c>
      <c r="V170">
        <v>237</v>
      </c>
      <c r="W170">
        <v>4</v>
      </c>
      <c r="X170">
        <v>1226</v>
      </c>
      <c r="Y170">
        <v>10</v>
      </c>
      <c r="Z170">
        <v>279</v>
      </c>
      <c r="AA170">
        <v>0</v>
      </c>
      <c r="AB170">
        <v>344</v>
      </c>
      <c r="AC170">
        <v>1</v>
      </c>
      <c r="AD170">
        <v>3144</v>
      </c>
      <c r="AE170">
        <v>635</v>
      </c>
      <c r="AF170">
        <v>104</v>
      </c>
      <c r="AG170">
        <v>0</v>
      </c>
      <c r="AH170">
        <v>292</v>
      </c>
      <c r="AI170">
        <v>4</v>
      </c>
      <c r="AJ170">
        <v>2345</v>
      </c>
      <c r="AK170">
        <v>50</v>
      </c>
      <c r="AL170">
        <v>1137</v>
      </c>
      <c r="AM170">
        <v>3</v>
      </c>
      <c r="AN170">
        <v>652</v>
      </c>
      <c r="AO170">
        <v>2</v>
      </c>
      <c r="AP170">
        <v>625</v>
      </c>
      <c r="AQ170">
        <v>0</v>
      </c>
      <c r="AR170">
        <v>1256</v>
      </c>
      <c r="AS170">
        <v>21</v>
      </c>
      <c r="AT170">
        <v>2245</v>
      </c>
      <c r="AU170">
        <v>161</v>
      </c>
      <c r="AV170">
        <v>670</v>
      </c>
      <c r="AW170">
        <v>6</v>
      </c>
      <c r="AX170">
        <v>116</v>
      </c>
      <c r="AY170">
        <v>17</v>
      </c>
      <c r="AZ170">
        <v>198</v>
      </c>
      <c r="BA170">
        <v>3</v>
      </c>
      <c r="BB170">
        <v>3310</v>
      </c>
      <c r="BC170">
        <v>3</v>
      </c>
      <c r="BD170">
        <v>9507</v>
      </c>
      <c r="BE170">
        <v>219</v>
      </c>
      <c r="BF170">
        <v>4258</v>
      </c>
      <c r="BG170">
        <v>158</v>
      </c>
      <c r="BH170">
        <v>325</v>
      </c>
      <c r="BI170">
        <v>1</v>
      </c>
      <c r="BJ170">
        <v>7</v>
      </c>
      <c r="BK170">
        <v>0</v>
      </c>
      <c r="BL170">
        <v>1263</v>
      </c>
      <c r="BM170">
        <v>12</v>
      </c>
      <c r="BN170">
        <v>163</v>
      </c>
      <c r="BO170">
        <v>9</v>
      </c>
      <c r="BP170">
        <v>1413</v>
      </c>
      <c r="BQ170">
        <v>31</v>
      </c>
      <c r="BR170">
        <v>162</v>
      </c>
      <c r="BS170">
        <v>2</v>
      </c>
      <c r="BT170">
        <v>34</v>
      </c>
      <c r="BU170">
        <v>1</v>
      </c>
      <c r="BV170">
        <v>0</v>
      </c>
      <c r="BW170">
        <v>0</v>
      </c>
      <c r="BX170">
        <v>226</v>
      </c>
      <c r="BY170">
        <v>3</v>
      </c>
      <c r="BZ170">
        <v>14</v>
      </c>
      <c r="CA170">
        <v>0</v>
      </c>
      <c r="CB170">
        <v>24</v>
      </c>
      <c r="CC170">
        <v>0</v>
      </c>
      <c r="CD170">
        <v>2687</v>
      </c>
      <c r="CE170">
        <v>119</v>
      </c>
      <c r="CF170">
        <v>6365</v>
      </c>
      <c r="CG170">
        <v>137</v>
      </c>
      <c r="CH170">
        <v>198</v>
      </c>
      <c r="CI170">
        <v>1</v>
      </c>
      <c r="CJ170">
        <v>65</v>
      </c>
      <c r="CK170">
        <v>2</v>
      </c>
      <c r="CL170">
        <v>771</v>
      </c>
      <c r="CM170">
        <v>11</v>
      </c>
      <c r="CN170">
        <v>238</v>
      </c>
      <c r="CO170">
        <v>5</v>
      </c>
    </row>
    <row r="171" spans="1:93" x14ac:dyDescent="0.25">
      <c r="A171" s="1">
        <v>44060</v>
      </c>
      <c r="B171">
        <v>1040</v>
      </c>
      <c r="C171">
        <v>5</v>
      </c>
      <c r="D171">
        <v>16269</v>
      </c>
      <c r="E171">
        <v>29</v>
      </c>
      <c r="F171">
        <v>477</v>
      </c>
      <c r="G171">
        <v>4</v>
      </c>
      <c r="H171">
        <v>4969</v>
      </c>
      <c r="I171">
        <v>68</v>
      </c>
      <c r="J171">
        <v>23101</v>
      </c>
      <c r="K171">
        <v>620</v>
      </c>
      <c r="L171">
        <v>66</v>
      </c>
      <c r="M171">
        <v>0</v>
      </c>
      <c r="N171">
        <v>42104</v>
      </c>
      <c r="O171">
        <v>571</v>
      </c>
      <c r="P171">
        <v>3692</v>
      </c>
      <c r="Q171">
        <v>162</v>
      </c>
      <c r="R171">
        <v>337</v>
      </c>
      <c r="S171">
        <v>11</v>
      </c>
      <c r="T171">
        <v>57981</v>
      </c>
      <c r="U171">
        <v>941</v>
      </c>
      <c r="V171">
        <v>198</v>
      </c>
      <c r="W171">
        <v>2</v>
      </c>
      <c r="X171">
        <v>1148</v>
      </c>
      <c r="Y171">
        <v>5</v>
      </c>
      <c r="Z171">
        <v>197</v>
      </c>
      <c r="AA171">
        <v>0</v>
      </c>
      <c r="AB171">
        <v>226</v>
      </c>
      <c r="AC171">
        <v>0</v>
      </c>
      <c r="AD171">
        <v>2263</v>
      </c>
      <c r="AE171">
        <v>214</v>
      </c>
      <c r="AF171">
        <v>134</v>
      </c>
      <c r="AG171">
        <v>0</v>
      </c>
      <c r="AH171">
        <v>253</v>
      </c>
      <c r="AI171">
        <v>17</v>
      </c>
      <c r="AJ171">
        <v>2081</v>
      </c>
      <c r="AK171">
        <v>79</v>
      </c>
      <c r="AL171">
        <v>238</v>
      </c>
      <c r="AM171">
        <v>10</v>
      </c>
      <c r="AN171">
        <v>506</v>
      </c>
      <c r="AO171">
        <v>3</v>
      </c>
      <c r="AP171">
        <v>561</v>
      </c>
      <c r="AQ171">
        <v>1</v>
      </c>
      <c r="AR171">
        <v>1192</v>
      </c>
      <c r="AS171">
        <v>19</v>
      </c>
      <c r="AT171">
        <v>2133</v>
      </c>
      <c r="AU171">
        <v>147</v>
      </c>
      <c r="AV171">
        <v>498</v>
      </c>
      <c r="AW171">
        <v>7</v>
      </c>
      <c r="AX171">
        <v>139</v>
      </c>
      <c r="AY171">
        <v>19</v>
      </c>
      <c r="AZ171">
        <v>121</v>
      </c>
      <c r="BA171">
        <v>3</v>
      </c>
      <c r="BB171">
        <v>3015</v>
      </c>
      <c r="BC171">
        <v>1</v>
      </c>
      <c r="BD171">
        <v>10143</v>
      </c>
      <c r="BE171">
        <v>206</v>
      </c>
      <c r="BF171">
        <v>3335</v>
      </c>
      <c r="BG171">
        <v>65</v>
      </c>
      <c r="BH171">
        <v>298</v>
      </c>
      <c r="BI171">
        <v>1</v>
      </c>
      <c r="BJ171">
        <v>6</v>
      </c>
      <c r="BK171">
        <v>0</v>
      </c>
      <c r="BL171">
        <v>1275</v>
      </c>
      <c r="BM171">
        <v>21</v>
      </c>
      <c r="BN171">
        <v>132</v>
      </c>
      <c r="BO171">
        <v>7</v>
      </c>
      <c r="BP171">
        <v>1227</v>
      </c>
      <c r="BQ171">
        <v>39</v>
      </c>
      <c r="BR171">
        <v>151</v>
      </c>
      <c r="BS171">
        <v>1</v>
      </c>
      <c r="BT171">
        <v>0</v>
      </c>
      <c r="BU171">
        <v>0</v>
      </c>
      <c r="BV171">
        <v>0</v>
      </c>
      <c r="BW171">
        <v>0</v>
      </c>
      <c r="BX171">
        <v>217</v>
      </c>
      <c r="BY171">
        <v>2</v>
      </c>
      <c r="BZ171">
        <v>0</v>
      </c>
      <c r="CA171">
        <v>0</v>
      </c>
      <c r="CB171">
        <v>39</v>
      </c>
      <c r="CC171">
        <v>1</v>
      </c>
      <c r="CD171">
        <v>1198</v>
      </c>
      <c r="CE171">
        <v>45</v>
      </c>
      <c r="CF171">
        <v>6663</v>
      </c>
      <c r="CG171">
        <v>92</v>
      </c>
      <c r="CH171">
        <v>121</v>
      </c>
      <c r="CI171">
        <v>2</v>
      </c>
      <c r="CJ171">
        <v>96</v>
      </c>
      <c r="CK171">
        <v>0</v>
      </c>
      <c r="CL171">
        <v>594</v>
      </c>
      <c r="CM171">
        <v>8</v>
      </c>
      <c r="CN171">
        <v>211</v>
      </c>
      <c r="CO171">
        <v>4</v>
      </c>
    </row>
    <row r="172" spans="1:93" x14ac:dyDescent="0.25">
      <c r="A172" s="1">
        <v>44061</v>
      </c>
      <c r="B172">
        <v>713</v>
      </c>
      <c r="C172">
        <v>3</v>
      </c>
      <c r="D172">
        <v>5114</v>
      </c>
      <c r="E172">
        <v>24</v>
      </c>
      <c r="F172">
        <v>320</v>
      </c>
      <c r="G172">
        <v>4</v>
      </c>
      <c r="H172">
        <v>4892</v>
      </c>
      <c r="I172">
        <v>55</v>
      </c>
      <c r="J172">
        <v>19373</v>
      </c>
      <c r="K172">
        <v>684</v>
      </c>
      <c r="L172">
        <v>56</v>
      </c>
      <c r="M172">
        <v>0</v>
      </c>
      <c r="N172">
        <v>35056</v>
      </c>
      <c r="O172">
        <v>445</v>
      </c>
      <c r="P172">
        <v>2541</v>
      </c>
      <c r="Q172">
        <v>143</v>
      </c>
      <c r="R172">
        <v>2449</v>
      </c>
      <c r="S172">
        <v>7</v>
      </c>
      <c r="T172">
        <v>55079</v>
      </c>
      <c r="U172">
        <v>876</v>
      </c>
      <c r="V172">
        <v>785</v>
      </c>
      <c r="W172">
        <v>6</v>
      </c>
      <c r="X172">
        <v>1047</v>
      </c>
      <c r="Y172">
        <v>7</v>
      </c>
      <c r="Z172">
        <v>246</v>
      </c>
      <c r="AA172">
        <v>1</v>
      </c>
      <c r="AB172">
        <v>63</v>
      </c>
      <c r="AC172">
        <v>3</v>
      </c>
      <c r="AD172">
        <v>6709</v>
      </c>
      <c r="AE172">
        <v>266</v>
      </c>
      <c r="AF172">
        <v>123</v>
      </c>
      <c r="AG172">
        <v>0</v>
      </c>
      <c r="AH172">
        <v>311</v>
      </c>
      <c r="AI172">
        <v>25</v>
      </c>
      <c r="AJ172">
        <v>1821</v>
      </c>
      <c r="AK172">
        <v>57</v>
      </c>
      <c r="AL172">
        <v>1006</v>
      </c>
      <c r="AM172">
        <v>16</v>
      </c>
      <c r="AN172">
        <v>481</v>
      </c>
      <c r="AO172">
        <v>0</v>
      </c>
      <c r="AP172">
        <v>1390</v>
      </c>
      <c r="AQ172">
        <v>4</v>
      </c>
      <c r="AR172">
        <v>1233</v>
      </c>
      <c r="AS172">
        <v>22</v>
      </c>
      <c r="AT172">
        <v>2247</v>
      </c>
      <c r="AU172">
        <v>165</v>
      </c>
      <c r="AV172">
        <v>617</v>
      </c>
      <c r="AW172">
        <v>15</v>
      </c>
      <c r="AX172">
        <v>115</v>
      </c>
      <c r="AY172">
        <v>13</v>
      </c>
      <c r="AZ172">
        <v>132</v>
      </c>
      <c r="BA172">
        <v>1</v>
      </c>
      <c r="BB172">
        <v>493</v>
      </c>
      <c r="BC172">
        <v>19</v>
      </c>
      <c r="BD172">
        <v>5547</v>
      </c>
      <c r="BE172">
        <v>200</v>
      </c>
      <c r="BF172">
        <v>3221</v>
      </c>
      <c r="BG172">
        <v>16</v>
      </c>
      <c r="BH172">
        <v>417</v>
      </c>
      <c r="BI172">
        <v>2</v>
      </c>
      <c r="BJ172">
        <v>2</v>
      </c>
      <c r="BK172">
        <v>0</v>
      </c>
      <c r="BL172">
        <v>603</v>
      </c>
      <c r="BM172">
        <v>21</v>
      </c>
      <c r="BN172">
        <v>707</v>
      </c>
      <c r="BO172">
        <v>7</v>
      </c>
      <c r="BP172">
        <v>1372</v>
      </c>
      <c r="BQ172">
        <v>28</v>
      </c>
      <c r="BR172">
        <v>85</v>
      </c>
      <c r="BS172">
        <v>0</v>
      </c>
      <c r="BT172">
        <v>30</v>
      </c>
      <c r="BU172">
        <v>1</v>
      </c>
      <c r="BV172">
        <v>154</v>
      </c>
      <c r="BW172">
        <v>0</v>
      </c>
      <c r="BX172">
        <v>147</v>
      </c>
      <c r="BY172">
        <v>2</v>
      </c>
      <c r="BZ172">
        <v>19</v>
      </c>
      <c r="CA172">
        <v>0</v>
      </c>
      <c r="CB172">
        <v>54</v>
      </c>
      <c r="CC172">
        <v>1</v>
      </c>
      <c r="CD172">
        <v>879</v>
      </c>
      <c r="CE172">
        <v>75</v>
      </c>
      <c r="CF172">
        <v>5469</v>
      </c>
      <c r="CG172">
        <v>93</v>
      </c>
      <c r="CH172">
        <v>190</v>
      </c>
      <c r="CI172">
        <v>2</v>
      </c>
      <c r="CJ172">
        <v>66</v>
      </c>
      <c r="CK172">
        <v>0</v>
      </c>
      <c r="CL172">
        <v>595</v>
      </c>
      <c r="CM172">
        <v>8</v>
      </c>
      <c r="CN172">
        <v>100</v>
      </c>
      <c r="CO172">
        <v>3</v>
      </c>
    </row>
    <row r="173" spans="1:93" x14ac:dyDescent="0.25">
      <c r="A173" s="1">
        <v>44062</v>
      </c>
      <c r="B173">
        <v>1089</v>
      </c>
      <c r="C173">
        <v>12</v>
      </c>
      <c r="D173">
        <v>6671</v>
      </c>
      <c r="E173">
        <v>127</v>
      </c>
      <c r="F173">
        <v>401</v>
      </c>
      <c r="G173">
        <v>5</v>
      </c>
      <c r="H173">
        <v>4748</v>
      </c>
      <c r="I173">
        <v>132</v>
      </c>
      <c r="J173">
        <v>47784</v>
      </c>
      <c r="K173">
        <v>1352</v>
      </c>
      <c r="L173">
        <v>186</v>
      </c>
      <c r="M173">
        <v>1</v>
      </c>
      <c r="N173">
        <v>44091</v>
      </c>
      <c r="O173">
        <v>1324</v>
      </c>
      <c r="P173">
        <v>2258</v>
      </c>
      <c r="Q173">
        <v>282</v>
      </c>
      <c r="R173">
        <v>1280</v>
      </c>
      <c r="S173">
        <v>16</v>
      </c>
      <c r="T173">
        <v>64531</v>
      </c>
      <c r="U173">
        <v>1092</v>
      </c>
      <c r="V173">
        <v>282</v>
      </c>
      <c r="W173">
        <v>13</v>
      </c>
      <c r="X173">
        <v>895</v>
      </c>
      <c r="Y173">
        <v>9</v>
      </c>
      <c r="Z173">
        <v>297</v>
      </c>
      <c r="AA173">
        <v>0</v>
      </c>
      <c r="AB173">
        <v>174</v>
      </c>
      <c r="AC173">
        <v>4</v>
      </c>
      <c r="AD173">
        <v>6561</v>
      </c>
      <c r="AE173">
        <v>751</v>
      </c>
      <c r="AF173">
        <v>115</v>
      </c>
      <c r="AG173">
        <v>0</v>
      </c>
      <c r="AH173">
        <v>174</v>
      </c>
      <c r="AI173">
        <v>17</v>
      </c>
      <c r="AJ173">
        <v>1673</v>
      </c>
      <c r="AK173">
        <v>70</v>
      </c>
      <c r="AL173">
        <v>1592</v>
      </c>
      <c r="AM173">
        <v>14</v>
      </c>
      <c r="AN173">
        <v>487</v>
      </c>
      <c r="AO173">
        <v>3</v>
      </c>
      <c r="AP173">
        <v>1510</v>
      </c>
      <c r="AQ173">
        <v>7</v>
      </c>
      <c r="AR173">
        <v>1263</v>
      </c>
      <c r="AS173">
        <v>20</v>
      </c>
      <c r="AT173">
        <v>2385</v>
      </c>
      <c r="AU173">
        <v>168</v>
      </c>
      <c r="AV173">
        <v>0</v>
      </c>
      <c r="AW173">
        <v>0</v>
      </c>
      <c r="AX173">
        <v>0</v>
      </c>
      <c r="AY173">
        <v>0</v>
      </c>
      <c r="AZ173">
        <v>214</v>
      </c>
      <c r="BA173">
        <v>5</v>
      </c>
      <c r="BB173">
        <v>2238</v>
      </c>
      <c r="BC173">
        <v>22</v>
      </c>
      <c r="BD173">
        <v>7828</v>
      </c>
      <c r="BE173">
        <v>177</v>
      </c>
      <c r="BF173">
        <v>4739</v>
      </c>
      <c r="BG173">
        <v>6</v>
      </c>
      <c r="BH173">
        <v>410</v>
      </c>
      <c r="BI173">
        <v>4</v>
      </c>
      <c r="BJ173">
        <v>8</v>
      </c>
      <c r="BK173">
        <v>0</v>
      </c>
      <c r="BL173">
        <v>247</v>
      </c>
      <c r="BM173">
        <v>21</v>
      </c>
      <c r="BN173">
        <v>725</v>
      </c>
      <c r="BO173">
        <v>11</v>
      </c>
      <c r="BP173">
        <v>1419</v>
      </c>
      <c r="BQ173">
        <v>34</v>
      </c>
      <c r="BR173">
        <v>199</v>
      </c>
      <c r="BS173">
        <v>0</v>
      </c>
      <c r="BT173">
        <v>30</v>
      </c>
      <c r="BU173">
        <v>0</v>
      </c>
      <c r="BV173">
        <v>56</v>
      </c>
      <c r="BW173">
        <v>1</v>
      </c>
      <c r="BX173">
        <v>250</v>
      </c>
      <c r="BY173">
        <v>2</v>
      </c>
      <c r="BZ173">
        <v>8</v>
      </c>
      <c r="CA173">
        <v>0</v>
      </c>
      <c r="CB173">
        <v>0</v>
      </c>
      <c r="CC173">
        <v>0</v>
      </c>
      <c r="CD173">
        <v>1796</v>
      </c>
      <c r="CE173">
        <v>49</v>
      </c>
      <c r="CF173">
        <v>4557</v>
      </c>
      <c r="CG173">
        <v>127</v>
      </c>
      <c r="CH173">
        <v>281</v>
      </c>
      <c r="CI173">
        <v>2</v>
      </c>
      <c r="CJ173">
        <v>53</v>
      </c>
      <c r="CK173">
        <v>2</v>
      </c>
      <c r="CL173">
        <v>597</v>
      </c>
      <c r="CM173">
        <v>11</v>
      </c>
      <c r="CN173">
        <v>108</v>
      </c>
      <c r="CO173">
        <v>4</v>
      </c>
    </row>
    <row r="174" spans="1:93" x14ac:dyDescent="0.25">
      <c r="A174" s="1">
        <v>44063</v>
      </c>
      <c r="B174">
        <v>812</v>
      </c>
      <c r="C174">
        <v>16</v>
      </c>
      <c r="D174">
        <v>7039</v>
      </c>
      <c r="E174">
        <v>16</v>
      </c>
      <c r="F174">
        <v>642</v>
      </c>
      <c r="G174">
        <v>7</v>
      </c>
      <c r="H174">
        <v>4828</v>
      </c>
      <c r="I174">
        <v>117</v>
      </c>
      <c r="J174">
        <v>49298</v>
      </c>
      <c r="K174">
        <v>1212</v>
      </c>
      <c r="L174">
        <v>48</v>
      </c>
      <c r="M174">
        <v>0</v>
      </c>
      <c r="N174">
        <v>47426</v>
      </c>
      <c r="O174">
        <v>1356</v>
      </c>
      <c r="P174">
        <v>3916</v>
      </c>
      <c r="Q174">
        <v>159</v>
      </c>
      <c r="R174">
        <v>1560</v>
      </c>
      <c r="S174">
        <v>71</v>
      </c>
      <c r="T174">
        <v>69652</v>
      </c>
      <c r="U174">
        <v>977</v>
      </c>
      <c r="V174">
        <v>336</v>
      </c>
      <c r="W174">
        <v>4</v>
      </c>
      <c r="X174">
        <v>1171</v>
      </c>
      <c r="Y174">
        <v>6</v>
      </c>
      <c r="Z174">
        <v>288</v>
      </c>
      <c r="AA174">
        <v>1</v>
      </c>
      <c r="AB174">
        <v>314</v>
      </c>
      <c r="AC174">
        <v>1</v>
      </c>
      <c r="AD174">
        <v>6148</v>
      </c>
      <c r="AE174">
        <v>707</v>
      </c>
      <c r="AF174">
        <v>85</v>
      </c>
      <c r="AG174">
        <v>0</v>
      </c>
      <c r="AH174">
        <v>220</v>
      </c>
      <c r="AI174">
        <v>12</v>
      </c>
      <c r="AJ174">
        <v>1902</v>
      </c>
      <c r="AK174">
        <v>69</v>
      </c>
      <c r="AL174">
        <v>951</v>
      </c>
      <c r="AM174">
        <v>16</v>
      </c>
      <c r="AN174">
        <v>552</v>
      </c>
      <c r="AO174">
        <v>6</v>
      </c>
      <c r="AP174">
        <v>1707</v>
      </c>
      <c r="AQ174">
        <v>10</v>
      </c>
      <c r="AR174">
        <v>1303</v>
      </c>
      <c r="AS174">
        <v>23</v>
      </c>
      <c r="AT174">
        <v>0</v>
      </c>
      <c r="AU174">
        <v>0</v>
      </c>
      <c r="AV174">
        <v>1126</v>
      </c>
      <c r="AW174">
        <v>19</v>
      </c>
      <c r="AX174">
        <v>324</v>
      </c>
      <c r="AY174">
        <v>24</v>
      </c>
      <c r="AZ174">
        <v>253</v>
      </c>
      <c r="BA174">
        <v>2</v>
      </c>
      <c r="BB174">
        <v>3776</v>
      </c>
      <c r="BC174">
        <v>17</v>
      </c>
      <c r="BD174">
        <v>9099</v>
      </c>
      <c r="BE174">
        <v>176</v>
      </c>
      <c r="BF174">
        <v>4561</v>
      </c>
      <c r="BG174">
        <v>108</v>
      </c>
      <c r="BH174">
        <v>593</v>
      </c>
      <c r="BI174">
        <v>4</v>
      </c>
      <c r="BJ174">
        <v>7</v>
      </c>
      <c r="BK174">
        <v>0</v>
      </c>
      <c r="BL174">
        <v>964</v>
      </c>
      <c r="BM174">
        <v>18</v>
      </c>
      <c r="BN174">
        <v>612</v>
      </c>
      <c r="BO174">
        <v>9</v>
      </c>
      <c r="BP174">
        <v>1353</v>
      </c>
      <c r="BQ174">
        <v>36</v>
      </c>
      <c r="BR174">
        <v>219</v>
      </c>
      <c r="BS174">
        <v>2</v>
      </c>
      <c r="BT174">
        <v>67</v>
      </c>
      <c r="BU174">
        <v>0</v>
      </c>
      <c r="BV174">
        <v>51</v>
      </c>
      <c r="BW174">
        <v>0</v>
      </c>
      <c r="BX174">
        <v>212</v>
      </c>
      <c r="BY174">
        <v>3</v>
      </c>
      <c r="BZ174">
        <v>26</v>
      </c>
      <c r="CA174">
        <v>1</v>
      </c>
      <c r="CB174">
        <v>32</v>
      </c>
      <c r="CC174">
        <v>0</v>
      </c>
      <c r="CD174">
        <v>2031</v>
      </c>
      <c r="CE174">
        <v>61</v>
      </c>
      <c r="CF174">
        <v>6840</v>
      </c>
      <c r="CG174">
        <v>237</v>
      </c>
      <c r="CH174">
        <v>315</v>
      </c>
      <c r="CI174">
        <v>3</v>
      </c>
      <c r="CJ174">
        <v>33</v>
      </c>
      <c r="CK174">
        <v>1</v>
      </c>
      <c r="CL174">
        <v>735</v>
      </c>
      <c r="CM174">
        <v>17</v>
      </c>
      <c r="CN174">
        <v>158</v>
      </c>
      <c r="CO174">
        <v>3</v>
      </c>
    </row>
    <row r="175" spans="1:93" x14ac:dyDescent="0.25">
      <c r="A175" s="1">
        <v>44064</v>
      </c>
      <c r="B175">
        <v>1182</v>
      </c>
      <c r="C175">
        <v>6</v>
      </c>
      <c r="D175">
        <v>8148</v>
      </c>
      <c r="E175">
        <v>25</v>
      </c>
      <c r="F175">
        <v>840</v>
      </c>
      <c r="G175">
        <v>6</v>
      </c>
      <c r="H175">
        <v>4785</v>
      </c>
      <c r="I175">
        <v>110</v>
      </c>
      <c r="J175">
        <v>45323</v>
      </c>
      <c r="K175">
        <v>1204</v>
      </c>
      <c r="L175">
        <v>129</v>
      </c>
      <c r="M175">
        <v>1</v>
      </c>
      <c r="N175">
        <v>44005</v>
      </c>
      <c r="O175">
        <v>1078</v>
      </c>
      <c r="P175">
        <v>3880</v>
      </c>
      <c r="Q175">
        <v>195</v>
      </c>
      <c r="R175">
        <v>1630</v>
      </c>
      <c r="S175">
        <v>16</v>
      </c>
      <c r="T175">
        <v>68898</v>
      </c>
      <c r="U175">
        <v>983</v>
      </c>
      <c r="V175">
        <v>383</v>
      </c>
      <c r="W175">
        <v>5</v>
      </c>
      <c r="X175">
        <v>699</v>
      </c>
      <c r="Y175">
        <v>8</v>
      </c>
      <c r="Z175">
        <v>324</v>
      </c>
      <c r="AA175">
        <v>2</v>
      </c>
      <c r="AB175">
        <v>351</v>
      </c>
      <c r="AC175">
        <v>2</v>
      </c>
      <c r="AD175">
        <v>5839</v>
      </c>
      <c r="AE175">
        <v>625</v>
      </c>
      <c r="AF175">
        <v>116</v>
      </c>
      <c r="AG175">
        <v>0</v>
      </c>
      <c r="AH175">
        <v>243</v>
      </c>
      <c r="AI175">
        <v>13</v>
      </c>
      <c r="AJ175">
        <v>2266</v>
      </c>
      <c r="AK175">
        <v>72</v>
      </c>
      <c r="AL175">
        <v>1220</v>
      </c>
      <c r="AM175">
        <v>11</v>
      </c>
      <c r="AN175">
        <v>529</v>
      </c>
      <c r="AO175">
        <v>10</v>
      </c>
      <c r="AP175">
        <v>1427</v>
      </c>
      <c r="AQ175">
        <v>7</v>
      </c>
      <c r="AR175">
        <v>1412</v>
      </c>
      <c r="AS175">
        <v>19</v>
      </c>
      <c r="AT175">
        <v>4723</v>
      </c>
      <c r="AU175">
        <v>292</v>
      </c>
      <c r="AV175">
        <v>630</v>
      </c>
      <c r="AW175">
        <v>10</v>
      </c>
      <c r="AX175">
        <v>111</v>
      </c>
      <c r="AY175">
        <v>15</v>
      </c>
      <c r="AZ175">
        <v>291</v>
      </c>
      <c r="BA175">
        <v>2</v>
      </c>
      <c r="BB175">
        <v>4771</v>
      </c>
      <c r="BC175">
        <v>12</v>
      </c>
      <c r="BD175">
        <v>8639</v>
      </c>
      <c r="BE175">
        <v>200</v>
      </c>
      <c r="BF175">
        <v>4248</v>
      </c>
      <c r="BG175">
        <v>88</v>
      </c>
      <c r="BH175">
        <v>476</v>
      </c>
      <c r="BI175">
        <v>7</v>
      </c>
      <c r="BJ175">
        <v>20</v>
      </c>
      <c r="BK175">
        <v>0</v>
      </c>
      <c r="BL175">
        <v>101</v>
      </c>
      <c r="BM175">
        <v>17</v>
      </c>
      <c r="BN175">
        <v>581</v>
      </c>
      <c r="BO175">
        <v>4</v>
      </c>
      <c r="BP175">
        <v>1287</v>
      </c>
      <c r="BQ175">
        <v>42</v>
      </c>
      <c r="BR175">
        <v>255</v>
      </c>
      <c r="BS175">
        <v>0</v>
      </c>
      <c r="BT175">
        <v>71</v>
      </c>
      <c r="BU175">
        <v>0</v>
      </c>
      <c r="BV175">
        <v>51</v>
      </c>
      <c r="BW175">
        <v>2</v>
      </c>
      <c r="BX175">
        <v>250</v>
      </c>
      <c r="BY175">
        <v>0</v>
      </c>
      <c r="BZ175">
        <v>10</v>
      </c>
      <c r="CA175">
        <v>0</v>
      </c>
      <c r="CB175">
        <v>44</v>
      </c>
      <c r="CC175">
        <v>0</v>
      </c>
      <c r="CD175">
        <v>1015</v>
      </c>
      <c r="CE175">
        <v>72</v>
      </c>
      <c r="CF175">
        <v>6693</v>
      </c>
      <c r="CG175">
        <v>292</v>
      </c>
      <c r="CH175">
        <v>247</v>
      </c>
      <c r="CI175">
        <v>2</v>
      </c>
      <c r="CJ175">
        <v>40</v>
      </c>
      <c r="CK175">
        <v>3</v>
      </c>
      <c r="CL175">
        <v>767</v>
      </c>
      <c r="CM175">
        <v>12</v>
      </c>
      <c r="CN175">
        <v>161</v>
      </c>
      <c r="CO175">
        <v>5</v>
      </c>
    </row>
    <row r="176" spans="1:93" x14ac:dyDescent="0.25">
      <c r="A176" s="1">
        <v>44065</v>
      </c>
      <c r="B176">
        <v>1033</v>
      </c>
      <c r="C176">
        <v>2</v>
      </c>
      <c r="D176">
        <v>0</v>
      </c>
      <c r="E176">
        <v>0</v>
      </c>
      <c r="F176">
        <v>947</v>
      </c>
      <c r="G176">
        <v>9</v>
      </c>
      <c r="H176">
        <v>4870</v>
      </c>
      <c r="I176">
        <v>90</v>
      </c>
      <c r="J176">
        <v>30355</v>
      </c>
      <c r="K176">
        <v>1054</v>
      </c>
      <c r="L176">
        <v>79</v>
      </c>
      <c r="M176">
        <v>0</v>
      </c>
      <c r="N176">
        <v>49880</v>
      </c>
      <c r="O176">
        <v>1151</v>
      </c>
      <c r="P176">
        <v>3398</v>
      </c>
      <c r="Q176">
        <v>225</v>
      </c>
      <c r="R176">
        <v>1117</v>
      </c>
      <c r="S176">
        <v>14</v>
      </c>
      <c r="T176">
        <v>69878</v>
      </c>
      <c r="U176">
        <v>945</v>
      </c>
      <c r="V176">
        <v>499</v>
      </c>
      <c r="W176">
        <v>10</v>
      </c>
      <c r="X176">
        <v>621</v>
      </c>
      <c r="Y176">
        <v>6</v>
      </c>
      <c r="Z176">
        <v>332</v>
      </c>
      <c r="AA176">
        <v>0</v>
      </c>
      <c r="AB176">
        <v>333</v>
      </c>
      <c r="AC176">
        <v>5</v>
      </c>
      <c r="AD176">
        <v>6118</v>
      </c>
      <c r="AE176">
        <v>504</v>
      </c>
      <c r="AF176">
        <v>71</v>
      </c>
      <c r="AG176">
        <v>0</v>
      </c>
      <c r="AH176">
        <v>171</v>
      </c>
      <c r="AI176">
        <v>9</v>
      </c>
      <c r="AJ176">
        <v>2197</v>
      </c>
      <c r="AK176">
        <v>82</v>
      </c>
      <c r="AL176">
        <v>1012</v>
      </c>
      <c r="AM176">
        <v>14</v>
      </c>
      <c r="AN176">
        <v>534</v>
      </c>
      <c r="AO176">
        <v>4</v>
      </c>
      <c r="AP176">
        <v>2034</v>
      </c>
      <c r="AQ176">
        <v>7</v>
      </c>
      <c r="AR176">
        <v>1203</v>
      </c>
      <c r="AS176">
        <v>22</v>
      </c>
      <c r="AT176">
        <v>2206</v>
      </c>
      <c r="AU176">
        <v>112</v>
      </c>
      <c r="AV176">
        <v>586</v>
      </c>
      <c r="AW176">
        <v>12</v>
      </c>
      <c r="AX176">
        <v>123</v>
      </c>
      <c r="AY176">
        <v>19</v>
      </c>
      <c r="AZ176">
        <v>219</v>
      </c>
      <c r="BA176">
        <v>4</v>
      </c>
      <c r="BB176">
        <v>4586</v>
      </c>
      <c r="BC176">
        <v>23</v>
      </c>
      <c r="BD176">
        <v>9008</v>
      </c>
      <c r="BE176">
        <v>211</v>
      </c>
      <c r="BF176">
        <v>4343</v>
      </c>
      <c r="BG176">
        <v>57</v>
      </c>
      <c r="BH176">
        <v>340</v>
      </c>
      <c r="BI176">
        <v>4</v>
      </c>
      <c r="BJ176">
        <v>17</v>
      </c>
      <c r="BK176">
        <v>0</v>
      </c>
      <c r="BL176">
        <v>537</v>
      </c>
      <c r="BM176">
        <v>15</v>
      </c>
      <c r="BN176">
        <v>510</v>
      </c>
      <c r="BO176">
        <v>3</v>
      </c>
      <c r="BP176">
        <v>1213</v>
      </c>
      <c r="BQ176">
        <v>32</v>
      </c>
      <c r="BR176">
        <v>265</v>
      </c>
      <c r="BS176">
        <v>1</v>
      </c>
      <c r="BT176">
        <v>67</v>
      </c>
      <c r="BU176">
        <v>0</v>
      </c>
      <c r="BV176">
        <v>35</v>
      </c>
      <c r="BW176">
        <v>0</v>
      </c>
      <c r="BX176">
        <v>204</v>
      </c>
      <c r="BY176">
        <v>3</v>
      </c>
      <c r="BZ176">
        <v>11</v>
      </c>
      <c r="CA176">
        <v>0</v>
      </c>
      <c r="CB176">
        <v>52</v>
      </c>
      <c r="CC176">
        <v>2</v>
      </c>
      <c r="CD176">
        <v>1370</v>
      </c>
      <c r="CE176">
        <v>61</v>
      </c>
      <c r="CF176">
        <v>8225</v>
      </c>
      <c r="CG176">
        <v>161</v>
      </c>
      <c r="CH176">
        <v>506</v>
      </c>
      <c r="CI176">
        <v>5</v>
      </c>
      <c r="CJ176">
        <v>49</v>
      </c>
      <c r="CK176">
        <v>2</v>
      </c>
      <c r="CL176">
        <v>903</v>
      </c>
      <c r="CM176">
        <v>13</v>
      </c>
      <c r="CN176">
        <v>169</v>
      </c>
      <c r="CO176">
        <v>3</v>
      </c>
    </row>
    <row r="177" spans="1:93" x14ac:dyDescent="0.25">
      <c r="A177" s="1">
        <v>44066</v>
      </c>
      <c r="B177">
        <v>1288</v>
      </c>
      <c r="C177">
        <v>18</v>
      </c>
      <c r="D177">
        <v>0</v>
      </c>
      <c r="E177">
        <v>0</v>
      </c>
      <c r="F177">
        <v>1071</v>
      </c>
      <c r="G177">
        <v>3</v>
      </c>
      <c r="H177">
        <v>4921</v>
      </c>
      <c r="I177">
        <v>121</v>
      </c>
      <c r="J177">
        <v>50032</v>
      </c>
      <c r="K177">
        <v>892</v>
      </c>
      <c r="L177">
        <v>153</v>
      </c>
      <c r="M177">
        <v>1</v>
      </c>
      <c r="N177">
        <v>44378</v>
      </c>
      <c r="O177">
        <v>956</v>
      </c>
      <c r="P177">
        <v>3707</v>
      </c>
      <c r="Q177">
        <v>144</v>
      </c>
      <c r="R177">
        <v>1364</v>
      </c>
      <c r="S177">
        <v>10</v>
      </c>
      <c r="T177">
        <v>69239</v>
      </c>
      <c r="U177">
        <v>912</v>
      </c>
      <c r="V177">
        <v>257</v>
      </c>
      <c r="W177">
        <v>7</v>
      </c>
      <c r="X177">
        <v>769</v>
      </c>
      <c r="Y177">
        <v>6</v>
      </c>
      <c r="Z177">
        <v>397</v>
      </c>
      <c r="AA177">
        <v>0</v>
      </c>
      <c r="AB177">
        <v>298</v>
      </c>
      <c r="AC177">
        <v>1</v>
      </c>
      <c r="AD177">
        <v>3028</v>
      </c>
      <c r="AE177">
        <v>644</v>
      </c>
      <c r="AF177">
        <v>0</v>
      </c>
      <c r="AG177">
        <v>0</v>
      </c>
      <c r="AH177">
        <v>195</v>
      </c>
      <c r="AI177">
        <v>13</v>
      </c>
      <c r="AJ177">
        <v>2090</v>
      </c>
      <c r="AK177">
        <v>94</v>
      </c>
      <c r="AL177">
        <v>1014</v>
      </c>
      <c r="AM177">
        <v>7</v>
      </c>
      <c r="AN177">
        <v>508</v>
      </c>
      <c r="AO177">
        <v>5</v>
      </c>
      <c r="AP177">
        <v>782</v>
      </c>
      <c r="AQ177">
        <v>2</v>
      </c>
      <c r="AR177">
        <v>1309</v>
      </c>
      <c r="AS177">
        <v>22</v>
      </c>
      <c r="AT177">
        <v>2028</v>
      </c>
      <c r="AU177">
        <v>126</v>
      </c>
      <c r="AV177">
        <v>591</v>
      </c>
      <c r="AW177">
        <v>4</v>
      </c>
      <c r="AX177">
        <v>89</v>
      </c>
      <c r="AY177">
        <v>12</v>
      </c>
      <c r="AZ177">
        <v>241</v>
      </c>
      <c r="BA177">
        <v>2</v>
      </c>
      <c r="BB177">
        <v>3602</v>
      </c>
      <c r="BC177">
        <v>9</v>
      </c>
      <c r="BD177">
        <v>9169</v>
      </c>
      <c r="BE177">
        <v>208</v>
      </c>
      <c r="BF177">
        <v>4884</v>
      </c>
      <c r="BG177">
        <v>26</v>
      </c>
      <c r="BH177">
        <v>601</v>
      </c>
      <c r="BI177">
        <v>1</v>
      </c>
      <c r="BJ177">
        <v>21</v>
      </c>
      <c r="BK177">
        <v>0</v>
      </c>
      <c r="BL177">
        <v>1088</v>
      </c>
      <c r="BM177">
        <v>19</v>
      </c>
      <c r="BN177">
        <v>203</v>
      </c>
      <c r="BO177">
        <v>5</v>
      </c>
      <c r="BP177">
        <v>1184</v>
      </c>
      <c r="BQ177">
        <v>39</v>
      </c>
      <c r="BR177">
        <v>306</v>
      </c>
      <c r="BS177">
        <v>1</v>
      </c>
      <c r="BT177">
        <v>0</v>
      </c>
      <c r="BU177">
        <v>0</v>
      </c>
      <c r="BV177">
        <v>0</v>
      </c>
      <c r="BW177">
        <v>0</v>
      </c>
      <c r="BX177">
        <v>243</v>
      </c>
      <c r="BY177">
        <v>2</v>
      </c>
      <c r="BZ177">
        <v>11</v>
      </c>
      <c r="CA177">
        <v>0</v>
      </c>
      <c r="CB177">
        <v>35</v>
      </c>
      <c r="CC177">
        <v>0</v>
      </c>
      <c r="CD177">
        <v>992</v>
      </c>
      <c r="CE177">
        <v>76</v>
      </c>
      <c r="CF177">
        <v>8159</v>
      </c>
      <c r="CG177">
        <v>228</v>
      </c>
      <c r="CH177">
        <v>239</v>
      </c>
      <c r="CI177">
        <v>0</v>
      </c>
      <c r="CJ177">
        <v>38</v>
      </c>
      <c r="CK177">
        <v>0</v>
      </c>
      <c r="CL177">
        <v>900</v>
      </c>
      <c r="CM177">
        <v>13</v>
      </c>
      <c r="CN177">
        <v>170</v>
      </c>
      <c r="CO177">
        <v>3</v>
      </c>
    </row>
    <row r="178" spans="1:93" x14ac:dyDescent="0.25">
      <c r="A178" s="1">
        <v>44067</v>
      </c>
      <c r="B178">
        <v>1041</v>
      </c>
      <c r="C178">
        <v>6</v>
      </c>
      <c r="D178">
        <v>19382</v>
      </c>
      <c r="E178">
        <v>34</v>
      </c>
      <c r="F178">
        <v>1209</v>
      </c>
      <c r="G178">
        <v>7</v>
      </c>
      <c r="H178">
        <v>4852</v>
      </c>
      <c r="I178">
        <v>73</v>
      </c>
      <c r="J178">
        <v>23421</v>
      </c>
      <c r="K178">
        <v>494</v>
      </c>
      <c r="L178">
        <v>61</v>
      </c>
      <c r="M178">
        <v>0</v>
      </c>
      <c r="N178">
        <v>34506</v>
      </c>
      <c r="O178">
        <v>444</v>
      </c>
      <c r="P178">
        <v>2728</v>
      </c>
      <c r="Q178">
        <v>72</v>
      </c>
      <c r="R178">
        <v>1071</v>
      </c>
      <c r="S178">
        <v>15</v>
      </c>
      <c r="T178">
        <v>61408</v>
      </c>
      <c r="U178">
        <v>836</v>
      </c>
      <c r="V178">
        <v>267</v>
      </c>
      <c r="W178">
        <v>2</v>
      </c>
      <c r="X178">
        <v>607</v>
      </c>
      <c r="Y178">
        <v>6</v>
      </c>
      <c r="Z178">
        <v>266</v>
      </c>
      <c r="AA178">
        <v>0</v>
      </c>
      <c r="AB178">
        <v>160</v>
      </c>
      <c r="AC178">
        <v>3</v>
      </c>
      <c r="AD178">
        <v>2270</v>
      </c>
      <c r="AE178">
        <v>226</v>
      </c>
      <c r="AF178">
        <v>0</v>
      </c>
      <c r="AG178">
        <v>0</v>
      </c>
      <c r="AH178">
        <v>210</v>
      </c>
      <c r="AI178">
        <v>17</v>
      </c>
      <c r="AJ178">
        <v>2037</v>
      </c>
      <c r="AK178">
        <v>86</v>
      </c>
      <c r="AL178">
        <v>7</v>
      </c>
      <c r="AM178">
        <v>4</v>
      </c>
      <c r="AN178">
        <v>456</v>
      </c>
      <c r="AO178">
        <v>0</v>
      </c>
      <c r="AP178">
        <v>711</v>
      </c>
      <c r="AQ178">
        <v>3</v>
      </c>
      <c r="AR178">
        <v>1217</v>
      </c>
      <c r="AS178">
        <v>19</v>
      </c>
      <c r="AT178">
        <v>2113</v>
      </c>
      <c r="AU178">
        <v>141</v>
      </c>
      <c r="AV178">
        <v>0</v>
      </c>
      <c r="AW178">
        <v>0</v>
      </c>
      <c r="AX178">
        <v>0</v>
      </c>
      <c r="AY178">
        <v>0</v>
      </c>
      <c r="AZ178">
        <v>145</v>
      </c>
      <c r="BA178">
        <v>2</v>
      </c>
      <c r="BB178">
        <v>4897</v>
      </c>
      <c r="BC178">
        <v>1</v>
      </c>
      <c r="BD178">
        <v>9090</v>
      </c>
      <c r="BE178">
        <v>210</v>
      </c>
      <c r="BF178">
        <v>2352</v>
      </c>
      <c r="BG178">
        <v>32</v>
      </c>
      <c r="BH178">
        <v>322</v>
      </c>
      <c r="BI178">
        <v>5</v>
      </c>
      <c r="BJ178">
        <v>7</v>
      </c>
      <c r="BK178">
        <v>0</v>
      </c>
      <c r="BL178">
        <v>1420</v>
      </c>
      <c r="BM178">
        <v>14</v>
      </c>
      <c r="BN178">
        <v>115</v>
      </c>
      <c r="BO178">
        <v>3</v>
      </c>
      <c r="BP178">
        <v>1109</v>
      </c>
      <c r="BQ178">
        <v>30</v>
      </c>
      <c r="BR178">
        <v>275</v>
      </c>
      <c r="BS178">
        <v>1</v>
      </c>
      <c r="BT178">
        <v>0</v>
      </c>
      <c r="BU178">
        <v>0</v>
      </c>
      <c r="BV178">
        <v>0</v>
      </c>
      <c r="BW178">
        <v>0</v>
      </c>
      <c r="BX178">
        <v>283</v>
      </c>
      <c r="BY178">
        <v>2</v>
      </c>
      <c r="BZ178">
        <v>4</v>
      </c>
      <c r="CA178">
        <v>0</v>
      </c>
      <c r="CB178">
        <v>22</v>
      </c>
      <c r="CC178">
        <v>2</v>
      </c>
      <c r="CD178">
        <v>722</v>
      </c>
      <c r="CE178">
        <v>67</v>
      </c>
      <c r="CF178">
        <v>7759</v>
      </c>
      <c r="CG178">
        <v>53</v>
      </c>
      <c r="CH178">
        <v>133</v>
      </c>
      <c r="CI178">
        <v>1</v>
      </c>
      <c r="CJ178">
        <v>41</v>
      </c>
      <c r="CK178">
        <v>0</v>
      </c>
      <c r="CL178">
        <v>581</v>
      </c>
      <c r="CM178">
        <v>4</v>
      </c>
      <c r="CN178">
        <v>109</v>
      </c>
      <c r="CO178">
        <v>3</v>
      </c>
    </row>
    <row r="179" spans="1:93" x14ac:dyDescent="0.25">
      <c r="A179" s="1">
        <v>44068</v>
      </c>
      <c r="B179">
        <v>972</v>
      </c>
      <c r="C179">
        <v>4</v>
      </c>
      <c r="D179">
        <v>7117</v>
      </c>
      <c r="E179">
        <v>52</v>
      </c>
      <c r="F179">
        <v>953</v>
      </c>
      <c r="G179">
        <v>4</v>
      </c>
      <c r="H179">
        <v>4744</v>
      </c>
      <c r="I179">
        <v>65</v>
      </c>
      <c r="J179">
        <v>17078</v>
      </c>
      <c r="K179">
        <v>565</v>
      </c>
      <c r="L179">
        <v>147</v>
      </c>
      <c r="M179">
        <v>0</v>
      </c>
      <c r="N179">
        <v>38298</v>
      </c>
      <c r="O179">
        <v>473</v>
      </c>
      <c r="P179">
        <v>1677</v>
      </c>
      <c r="Q179">
        <v>100</v>
      </c>
      <c r="R179">
        <v>1912</v>
      </c>
      <c r="S179">
        <v>13</v>
      </c>
      <c r="T179">
        <v>60975</v>
      </c>
      <c r="U179">
        <v>848</v>
      </c>
      <c r="V179">
        <v>751</v>
      </c>
      <c r="W179">
        <v>10</v>
      </c>
      <c r="X179">
        <v>774</v>
      </c>
      <c r="Y179">
        <v>8</v>
      </c>
      <c r="Z179">
        <v>280</v>
      </c>
      <c r="AA179">
        <v>1</v>
      </c>
      <c r="AB179">
        <v>57</v>
      </c>
      <c r="AC179">
        <v>1</v>
      </c>
      <c r="AD179">
        <v>6851</v>
      </c>
      <c r="AE179">
        <v>320</v>
      </c>
      <c r="AF179">
        <v>270</v>
      </c>
      <c r="AG179">
        <v>2</v>
      </c>
      <c r="AH179">
        <v>104</v>
      </c>
      <c r="AI179">
        <v>15</v>
      </c>
      <c r="AJ179">
        <v>1877</v>
      </c>
      <c r="AK179">
        <v>79</v>
      </c>
      <c r="AL179">
        <v>1367</v>
      </c>
      <c r="AM179">
        <v>16</v>
      </c>
      <c r="AN179">
        <v>572</v>
      </c>
      <c r="AO179">
        <v>2</v>
      </c>
      <c r="AP179">
        <v>1278</v>
      </c>
      <c r="AQ179">
        <v>5</v>
      </c>
      <c r="AR179">
        <v>1443</v>
      </c>
      <c r="AS179">
        <v>18</v>
      </c>
      <c r="AT179">
        <v>0</v>
      </c>
      <c r="AU179">
        <v>0</v>
      </c>
      <c r="AV179">
        <v>946</v>
      </c>
      <c r="AW179">
        <v>20</v>
      </c>
      <c r="AX179">
        <v>241</v>
      </c>
      <c r="AY179">
        <v>37</v>
      </c>
      <c r="AZ179">
        <v>123</v>
      </c>
      <c r="BA179">
        <v>5</v>
      </c>
      <c r="BB179">
        <v>1955</v>
      </c>
      <c r="BC179">
        <v>15</v>
      </c>
      <c r="BD179">
        <v>6112</v>
      </c>
      <c r="BE179">
        <v>150</v>
      </c>
      <c r="BF179">
        <v>4651</v>
      </c>
      <c r="BG179">
        <v>12</v>
      </c>
      <c r="BH179">
        <v>321</v>
      </c>
      <c r="BI179">
        <v>2</v>
      </c>
      <c r="BJ179">
        <v>3</v>
      </c>
      <c r="BK179">
        <v>1</v>
      </c>
      <c r="BL179">
        <v>585</v>
      </c>
      <c r="BM179">
        <v>14</v>
      </c>
      <c r="BN179">
        <v>607</v>
      </c>
      <c r="BO179">
        <v>5</v>
      </c>
      <c r="BP179">
        <v>1175</v>
      </c>
      <c r="BQ179">
        <v>42</v>
      </c>
      <c r="BR179">
        <v>136</v>
      </c>
      <c r="BS179">
        <v>2</v>
      </c>
      <c r="BT179">
        <v>90</v>
      </c>
      <c r="BU179">
        <v>0</v>
      </c>
      <c r="BV179">
        <v>126</v>
      </c>
      <c r="BW179">
        <v>0</v>
      </c>
      <c r="BX179">
        <v>155</v>
      </c>
      <c r="BY179">
        <v>0</v>
      </c>
      <c r="BZ179">
        <v>30</v>
      </c>
      <c r="CA179">
        <v>0</v>
      </c>
      <c r="CB179">
        <v>36</v>
      </c>
      <c r="CC179">
        <v>0</v>
      </c>
      <c r="CD179">
        <v>999</v>
      </c>
      <c r="CE179">
        <v>69</v>
      </c>
      <c r="CF179">
        <v>5352</v>
      </c>
      <c r="CG179">
        <v>231</v>
      </c>
      <c r="CH179">
        <v>258</v>
      </c>
      <c r="CI179">
        <v>3</v>
      </c>
      <c r="CJ179">
        <v>23</v>
      </c>
      <c r="CK179">
        <v>0</v>
      </c>
      <c r="CL179">
        <v>548</v>
      </c>
      <c r="CM179">
        <v>5</v>
      </c>
      <c r="CN179">
        <v>57</v>
      </c>
      <c r="CO179">
        <v>3</v>
      </c>
    </row>
    <row r="180" spans="1:93" x14ac:dyDescent="0.25">
      <c r="A180" s="1">
        <v>44069</v>
      </c>
      <c r="B180">
        <v>1184</v>
      </c>
      <c r="C180">
        <v>16</v>
      </c>
      <c r="D180">
        <v>7296</v>
      </c>
      <c r="E180">
        <v>47</v>
      </c>
      <c r="F180">
        <v>876</v>
      </c>
      <c r="G180">
        <v>4</v>
      </c>
      <c r="H180">
        <v>4696</v>
      </c>
      <c r="I180">
        <v>120</v>
      </c>
      <c r="J180">
        <v>47134</v>
      </c>
      <c r="K180">
        <v>1271</v>
      </c>
      <c r="L180">
        <v>85</v>
      </c>
      <c r="M180">
        <v>0</v>
      </c>
      <c r="N180">
        <v>38119</v>
      </c>
      <c r="O180">
        <v>1207</v>
      </c>
      <c r="P180">
        <v>1567</v>
      </c>
      <c r="Q180">
        <v>149</v>
      </c>
      <c r="R180">
        <v>2015</v>
      </c>
      <c r="S180">
        <v>12</v>
      </c>
      <c r="T180">
        <v>67151</v>
      </c>
      <c r="U180">
        <v>1059</v>
      </c>
      <c r="V180">
        <v>322</v>
      </c>
      <c r="W180">
        <v>7</v>
      </c>
      <c r="X180">
        <v>820</v>
      </c>
      <c r="Y180">
        <v>6</v>
      </c>
      <c r="Z180">
        <v>320</v>
      </c>
      <c r="AA180">
        <v>2</v>
      </c>
      <c r="AB180">
        <v>174</v>
      </c>
      <c r="AC180">
        <v>1</v>
      </c>
      <c r="AD180">
        <v>6403</v>
      </c>
      <c r="AE180">
        <v>650</v>
      </c>
      <c r="AF180">
        <v>83</v>
      </c>
      <c r="AG180">
        <v>0</v>
      </c>
      <c r="AH180">
        <v>137</v>
      </c>
      <c r="AI180">
        <v>8</v>
      </c>
      <c r="AJ180">
        <v>2447</v>
      </c>
      <c r="AK180">
        <v>99</v>
      </c>
      <c r="AL180">
        <v>701</v>
      </c>
      <c r="AM180">
        <v>13</v>
      </c>
      <c r="AN180">
        <v>414</v>
      </c>
      <c r="AO180">
        <v>5</v>
      </c>
      <c r="AP180">
        <v>1576</v>
      </c>
      <c r="AQ180">
        <v>3</v>
      </c>
      <c r="AR180">
        <v>1502</v>
      </c>
      <c r="AS180">
        <v>24</v>
      </c>
      <c r="AT180">
        <v>2245</v>
      </c>
      <c r="AU180">
        <v>133</v>
      </c>
      <c r="AV180">
        <v>482</v>
      </c>
      <c r="AW180">
        <v>12</v>
      </c>
      <c r="AX180">
        <v>141</v>
      </c>
      <c r="AY180">
        <v>18</v>
      </c>
      <c r="AZ180">
        <v>192</v>
      </c>
      <c r="BA180">
        <v>4</v>
      </c>
      <c r="BB180">
        <v>3304</v>
      </c>
      <c r="BC180">
        <v>16</v>
      </c>
      <c r="BD180">
        <v>6944</v>
      </c>
      <c r="BE180">
        <v>188</v>
      </c>
      <c r="BF180">
        <v>2912</v>
      </c>
      <c r="BG180">
        <v>28</v>
      </c>
      <c r="BH180">
        <v>252</v>
      </c>
      <c r="BI180">
        <v>3</v>
      </c>
      <c r="BJ180">
        <v>19</v>
      </c>
      <c r="BK180">
        <v>0</v>
      </c>
      <c r="BL180">
        <v>896</v>
      </c>
      <c r="BM180">
        <v>13</v>
      </c>
      <c r="BN180">
        <v>527</v>
      </c>
      <c r="BO180">
        <v>5</v>
      </c>
      <c r="BP180">
        <v>1114</v>
      </c>
      <c r="BQ180">
        <v>31</v>
      </c>
      <c r="BR180">
        <v>219</v>
      </c>
      <c r="BS180">
        <v>2</v>
      </c>
      <c r="BT180">
        <v>44</v>
      </c>
      <c r="BU180">
        <v>0</v>
      </c>
      <c r="BV180">
        <v>72</v>
      </c>
      <c r="BW180">
        <v>0</v>
      </c>
      <c r="BX180">
        <v>168</v>
      </c>
      <c r="BY180">
        <v>1</v>
      </c>
      <c r="BZ180">
        <v>23</v>
      </c>
      <c r="CA180">
        <v>0</v>
      </c>
      <c r="CB180">
        <v>24</v>
      </c>
      <c r="CC180">
        <v>1</v>
      </c>
      <c r="CD180">
        <v>851</v>
      </c>
      <c r="CE180">
        <v>86</v>
      </c>
      <c r="CF180">
        <v>8713</v>
      </c>
      <c r="CG180">
        <v>323</v>
      </c>
      <c r="CH180">
        <v>367</v>
      </c>
      <c r="CI180">
        <v>1</v>
      </c>
      <c r="CJ180">
        <v>34</v>
      </c>
      <c r="CK180">
        <v>1</v>
      </c>
      <c r="CL180">
        <v>763</v>
      </c>
      <c r="CM180">
        <v>17</v>
      </c>
      <c r="CN180">
        <v>106</v>
      </c>
      <c r="CO180">
        <v>4</v>
      </c>
    </row>
    <row r="181" spans="1:93" x14ac:dyDescent="0.25">
      <c r="A181" s="1">
        <v>44070</v>
      </c>
      <c r="B181">
        <v>1048</v>
      </c>
      <c r="C181">
        <v>16</v>
      </c>
      <c r="D181">
        <v>9658</v>
      </c>
      <c r="E181">
        <v>25</v>
      </c>
      <c r="F181">
        <v>1366</v>
      </c>
      <c r="G181">
        <v>13</v>
      </c>
      <c r="H181">
        <v>4676</v>
      </c>
      <c r="I181">
        <v>115</v>
      </c>
      <c r="J181">
        <v>47161</v>
      </c>
      <c r="K181">
        <v>1085</v>
      </c>
      <c r="L181">
        <v>162</v>
      </c>
      <c r="M181">
        <v>0</v>
      </c>
      <c r="N181">
        <v>42848</v>
      </c>
      <c r="O181">
        <v>1228</v>
      </c>
      <c r="P181">
        <v>2684</v>
      </c>
      <c r="Q181">
        <v>194</v>
      </c>
      <c r="R181">
        <v>1886</v>
      </c>
      <c r="S181">
        <v>16</v>
      </c>
      <c r="T181">
        <v>75760</v>
      </c>
      <c r="U181">
        <v>1023</v>
      </c>
      <c r="V181">
        <v>448</v>
      </c>
      <c r="W181">
        <v>4</v>
      </c>
      <c r="X181">
        <v>0</v>
      </c>
      <c r="Y181">
        <v>0</v>
      </c>
      <c r="Z181">
        <v>441</v>
      </c>
      <c r="AA181">
        <v>1</v>
      </c>
      <c r="AB181">
        <v>222</v>
      </c>
      <c r="AC181">
        <v>2</v>
      </c>
      <c r="AD181">
        <v>6854</v>
      </c>
      <c r="AE181">
        <v>626</v>
      </c>
      <c r="AF181">
        <v>57</v>
      </c>
      <c r="AG181">
        <v>0</v>
      </c>
      <c r="AH181">
        <v>152</v>
      </c>
      <c r="AI181">
        <v>24</v>
      </c>
      <c r="AJ181">
        <v>2306</v>
      </c>
      <c r="AK181">
        <v>86</v>
      </c>
      <c r="AL181">
        <v>846</v>
      </c>
      <c r="AM181">
        <v>17</v>
      </c>
      <c r="AN181">
        <v>570</v>
      </c>
      <c r="AO181">
        <v>8</v>
      </c>
      <c r="AP181">
        <v>1507</v>
      </c>
      <c r="AQ181">
        <v>5</v>
      </c>
      <c r="AR181">
        <v>1313</v>
      </c>
      <c r="AS181">
        <v>20</v>
      </c>
      <c r="AT181">
        <v>2213</v>
      </c>
      <c r="AU181">
        <v>125</v>
      </c>
      <c r="AV181">
        <v>445</v>
      </c>
      <c r="AW181">
        <v>7</v>
      </c>
      <c r="AX181">
        <v>206</v>
      </c>
      <c r="AY181">
        <v>19</v>
      </c>
      <c r="AZ181">
        <v>362</v>
      </c>
      <c r="BA181">
        <v>2</v>
      </c>
      <c r="BB181">
        <v>5429</v>
      </c>
      <c r="BC181">
        <v>0</v>
      </c>
      <c r="BD181">
        <v>5996</v>
      </c>
      <c r="BE181">
        <v>123</v>
      </c>
      <c r="BF181">
        <v>5197</v>
      </c>
      <c r="BG181">
        <v>99</v>
      </c>
      <c r="BH181">
        <v>221</v>
      </c>
      <c r="BI181">
        <v>3</v>
      </c>
      <c r="BJ181">
        <v>17</v>
      </c>
      <c r="BK181">
        <v>0</v>
      </c>
      <c r="BL181">
        <v>701</v>
      </c>
      <c r="BM181">
        <v>13</v>
      </c>
      <c r="BN181">
        <v>526</v>
      </c>
      <c r="BO181">
        <v>4</v>
      </c>
      <c r="BP181">
        <v>1068</v>
      </c>
      <c r="BQ181">
        <v>33</v>
      </c>
      <c r="BR181">
        <v>358</v>
      </c>
      <c r="BS181">
        <v>0</v>
      </c>
      <c r="BT181">
        <v>90</v>
      </c>
      <c r="BU181">
        <v>0</v>
      </c>
      <c r="BV181">
        <v>59</v>
      </c>
      <c r="BW181">
        <v>0</v>
      </c>
      <c r="BX181">
        <v>293</v>
      </c>
      <c r="BY181">
        <v>5</v>
      </c>
      <c r="BZ181">
        <v>7</v>
      </c>
      <c r="CA181">
        <v>0</v>
      </c>
      <c r="CB181">
        <v>73</v>
      </c>
      <c r="CC181">
        <v>0</v>
      </c>
      <c r="CD181">
        <v>1095</v>
      </c>
      <c r="CE181">
        <v>62</v>
      </c>
      <c r="CF181">
        <v>8771</v>
      </c>
      <c r="CG181">
        <v>259</v>
      </c>
      <c r="CH181">
        <v>403</v>
      </c>
      <c r="CI181">
        <v>2</v>
      </c>
      <c r="CJ181">
        <v>32</v>
      </c>
      <c r="CK181">
        <v>1</v>
      </c>
      <c r="CL181">
        <v>729</v>
      </c>
      <c r="CM181">
        <v>17</v>
      </c>
      <c r="CN181">
        <v>154</v>
      </c>
      <c r="CO181">
        <v>2</v>
      </c>
    </row>
    <row r="182" spans="1:93" x14ac:dyDescent="0.25">
      <c r="A182" s="1">
        <v>44071</v>
      </c>
      <c r="B182">
        <v>1522</v>
      </c>
      <c r="C182">
        <v>12</v>
      </c>
      <c r="D182">
        <v>9779</v>
      </c>
      <c r="E182">
        <v>15</v>
      </c>
      <c r="F182">
        <v>1409</v>
      </c>
      <c r="G182">
        <v>5</v>
      </c>
      <c r="H182">
        <v>4711</v>
      </c>
      <c r="I182">
        <v>121</v>
      </c>
      <c r="J182">
        <v>44235</v>
      </c>
      <c r="K182">
        <v>984</v>
      </c>
      <c r="L182">
        <v>90</v>
      </c>
      <c r="M182">
        <v>0</v>
      </c>
      <c r="N182">
        <v>45909</v>
      </c>
      <c r="O182">
        <v>1110</v>
      </c>
      <c r="P182">
        <v>2585</v>
      </c>
      <c r="Q182">
        <v>126</v>
      </c>
      <c r="R182">
        <v>1439</v>
      </c>
      <c r="S182">
        <v>9</v>
      </c>
      <c r="T182">
        <v>77266</v>
      </c>
      <c r="U182">
        <v>1057</v>
      </c>
      <c r="V182">
        <v>431</v>
      </c>
      <c r="W182">
        <v>8</v>
      </c>
      <c r="X182">
        <v>1740</v>
      </c>
      <c r="Y182">
        <v>15</v>
      </c>
      <c r="Z182">
        <v>371</v>
      </c>
      <c r="AA182">
        <v>3</v>
      </c>
      <c r="AB182">
        <v>244</v>
      </c>
      <c r="AC182">
        <v>1</v>
      </c>
      <c r="AD182">
        <v>6248</v>
      </c>
      <c r="AE182">
        <v>518</v>
      </c>
      <c r="AF182">
        <v>90</v>
      </c>
      <c r="AG182">
        <v>1</v>
      </c>
      <c r="AH182">
        <v>117</v>
      </c>
      <c r="AI182">
        <v>23</v>
      </c>
      <c r="AJ182">
        <v>2719</v>
      </c>
      <c r="AK182">
        <v>120</v>
      </c>
      <c r="AL182">
        <v>905</v>
      </c>
      <c r="AM182">
        <v>12</v>
      </c>
      <c r="AN182">
        <v>510</v>
      </c>
      <c r="AO182">
        <v>3</v>
      </c>
      <c r="AP182">
        <v>1571</v>
      </c>
      <c r="AQ182">
        <v>3</v>
      </c>
      <c r="AR182">
        <v>1491</v>
      </c>
      <c r="AS182">
        <v>26</v>
      </c>
      <c r="AT182">
        <v>4433</v>
      </c>
      <c r="AU182">
        <v>236</v>
      </c>
      <c r="AV182">
        <v>415</v>
      </c>
      <c r="AW182">
        <v>9</v>
      </c>
      <c r="AX182">
        <v>237</v>
      </c>
      <c r="AY182">
        <v>25</v>
      </c>
      <c r="AZ182">
        <v>399</v>
      </c>
      <c r="BA182">
        <v>2</v>
      </c>
      <c r="BB182">
        <v>6111</v>
      </c>
      <c r="BC182">
        <v>32</v>
      </c>
      <c r="BD182">
        <v>8619</v>
      </c>
      <c r="BE182">
        <v>153</v>
      </c>
      <c r="BF182">
        <v>3220</v>
      </c>
      <c r="BG182">
        <v>97</v>
      </c>
      <c r="BH182">
        <v>296</v>
      </c>
      <c r="BI182">
        <v>1</v>
      </c>
      <c r="BJ182">
        <v>14</v>
      </c>
      <c r="BK182">
        <v>0</v>
      </c>
      <c r="BL182">
        <v>900</v>
      </c>
      <c r="BM182">
        <v>16</v>
      </c>
      <c r="BN182">
        <v>535</v>
      </c>
      <c r="BO182">
        <v>3</v>
      </c>
      <c r="BP182">
        <v>1019</v>
      </c>
      <c r="BQ182">
        <v>30</v>
      </c>
      <c r="BR182">
        <v>304</v>
      </c>
      <c r="BS182">
        <v>2</v>
      </c>
      <c r="BT182">
        <v>0</v>
      </c>
      <c r="BU182">
        <v>0</v>
      </c>
      <c r="BV182">
        <v>51</v>
      </c>
      <c r="BW182">
        <v>0</v>
      </c>
      <c r="BX182">
        <v>251</v>
      </c>
      <c r="BY182">
        <v>6</v>
      </c>
      <c r="BZ182">
        <v>0</v>
      </c>
      <c r="CA182">
        <v>0</v>
      </c>
      <c r="CB182">
        <v>91</v>
      </c>
      <c r="CC182">
        <v>0</v>
      </c>
      <c r="CD182">
        <v>1035</v>
      </c>
      <c r="CE182">
        <v>65</v>
      </c>
      <c r="CF182">
        <v>10550</v>
      </c>
      <c r="CG182">
        <v>283</v>
      </c>
      <c r="CH182">
        <v>349</v>
      </c>
      <c r="CI182">
        <v>0</v>
      </c>
      <c r="CJ182">
        <v>30</v>
      </c>
      <c r="CK182">
        <v>2</v>
      </c>
      <c r="CL182">
        <v>887</v>
      </c>
      <c r="CM182">
        <v>16</v>
      </c>
      <c r="CN182">
        <v>125</v>
      </c>
      <c r="CO182">
        <v>0</v>
      </c>
    </row>
    <row r="183" spans="1:93" x14ac:dyDescent="0.25">
      <c r="A183" s="1">
        <v>44072</v>
      </c>
      <c r="B183">
        <v>1276</v>
      </c>
      <c r="C183">
        <v>9</v>
      </c>
      <c r="D183">
        <v>0</v>
      </c>
      <c r="E183">
        <v>0</v>
      </c>
      <c r="F183">
        <v>1460</v>
      </c>
      <c r="G183">
        <v>9</v>
      </c>
      <c r="H183">
        <v>4829</v>
      </c>
      <c r="I183">
        <v>110</v>
      </c>
      <c r="J183">
        <v>43412</v>
      </c>
      <c r="K183">
        <v>855</v>
      </c>
      <c r="L183">
        <v>126</v>
      </c>
      <c r="M183">
        <v>0</v>
      </c>
      <c r="N183">
        <v>49654</v>
      </c>
      <c r="O183">
        <v>949</v>
      </c>
      <c r="P183">
        <v>1837</v>
      </c>
      <c r="Q183">
        <v>115</v>
      </c>
      <c r="R183">
        <v>1597</v>
      </c>
      <c r="S183">
        <v>10</v>
      </c>
      <c r="T183">
        <v>76472</v>
      </c>
      <c r="U183">
        <v>1021</v>
      </c>
      <c r="V183">
        <v>510</v>
      </c>
      <c r="W183">
        <v>6</v>
      </c>
      <c r="X183">
        <v>981</v>
      </c>
      <c r="Y183">
        <v>0</v>
      </c>
      <c r="Z183">
        <v>323</v>
      </c>
      <c r="AA183">
        <v>5</v>
      </c>
      <c r="AB183">
        <v>202</v>
      </c>
      <c r="AC183">
        <v>1</v>
      </c>
      <c r="AD183">
        <v>6206</v>
      </c>
      <c r="AE183">
        <v>552</v>
      </c>
      <c r="AF183">
        <v>73</v>
      </c>
      <c r="AG183">
        <v>0</v>
      </c>
      <c r="AH183">
        <v>126</v>
      </c>
      <c r="AI183">
        <v>11</v>
      </c>
      <c r="AJ183">
        <v>3003</v>
      </c>
      <c r="AK183">
        <v>105</v>
      </c>
      <c r="AL183">
        <v>850</v>
      </c>
      <c r="AM183">
        <v>17</v>
      </c>
      <c r="AN183">
        <v>507</v>
      </c>
      <c r="AO183">
        <v>2</v>
      </c>
      <c r="AP183">
        <v>1479</v>
      </c>
      <c r="AQ183">
        <v>1</v>
      </c>
      <c r="AR183">
        <v>1517</v>
      </c>
      <c r="AS183">
        <v>36</v>
      </c>
      <c r="AT183">
        <v>2115</v>
      </c>
      <c r="AU183">
        <v>112</v>
      </c>
      <c r="AV183">
        <v>319</v>
      </c>
      <c r="AW183">
        <v>1</v>
      </c>
      <c r="AX183">
        <v>223</v>
      </c>
      <c r="AY183">
        <v>20</v>
      </c>
      <c r="AZ183">
        <v>401</v>
      </c>
      <c r="BA183">
        <v>6</v>
      </c>
      <c r="BB183">
        <v>7379</v>
      </c>
      <c r="BC183">
        <v>20</v>
      </c>
      <c r="BD183">
        <v>7964</v>
      </c>
      <c r="BE183">
        <v>194</v>
      </c>
      <c r="BF183">
        <v>3963</v>
      </c>
      <c r="BG183">
        <v>91</v>
      </c>
      <c r="BH183">
        <v>160</v>
      </c>
      <c r="BI183">
        <v>0</v>
      </c>
      <c r="BJ183">
        <v>18</v>
      </c>
      <c r="BK183">
        <v>0</v>
      </c>
      <c r="BL183">
        <v>642</v>
      </c>
      <c r="BM183">
        <v>18</v>
      </c>
      <c r="BN183">
        <v>614</v>
      </c>
      <c r="BO183">
        <v>4</v>
      </c>
      <c r="BP183">
        <v>1069</v>
      </c>
      <c r="BQ183">
        <v>28</v>
      </c>
      <c r="BR183">
        <v>357</v>
      </c>
      <c r="BS183">
        <v>3</v>
      </c>
      <c r="BT183">
        <v>37</v>
      </c>
      <c r="BU183">
        <v>0</v>
      </c>
      <c r="BV183">
        <v>38</v>
      </c>
      <c r="BW183">
        <v>0</v>
      </c>
      <c r="BX183">
        <v>269</v>
      </c>
      <c r="BY183">
        <v>5</v>
      </c>
      <c r="BZ183">
        <v>0</v>
      </c>
      <c r="CA183">
        <v>0</v>
      </c>
      <c r="CB183">
        <v>132</v>
      </c>
      <c r="CC183">
        <v>0</v>
      </c>
      <c r="CD183">
        <v>1280</v>
      </c>
      <c r="CE183">
        <v>55</v>
      </c>
      <c r="CF183">
        <v>10104</v>
      </c>
      <c r="CG183">
        <v>185</v>
      </c>
      <c r="CH183">
        <v>477</v>
      </c>
      <c r="CI183">
        <v>1</v>
      </c>
      <c r="CJ183">
        <v>22</v>
      </c>
      <c r="CK183">
        <v>3</v>
      </c>
      <c r="CL183">
        <v>791</v>
      </c>
      <c r="CM183">
        <v>8</v>
      </c>
      <c r="CN183">
        <v>108</v>
      </c>
      <c r="CO183">
        <v>2</v>
      </c>
    </row>
    <row r="184" spans="1:93" x14ac:dyDescent="0.25">
      <c r="A184" s="1">
        <v>44073</v>
      </c>
      <c r="B184">
        <v>1108</v>
      </c>
      <c r="C184">
        <v>12</v>
      </c>
      <c r="D184">
        <v>0</v>
      </c>
      <c r="E184">
        <v>0</v>
      </c>
      <c r="F184">
        <v>1444</v>
      </c>
      <c r="G184">
        <v>1</v>
      </c>
      <c r="H184">
        <v>4941</v>
      </c>
      <c r="I184">
        <v>111</v>
      </c>
      <c r="J184">
        <v>41350</v>
      </c>
      <c r="K184">
        <v>958</v>
      </c>
      <c r="L184">
        <v>141</v>
      </c>
      <c r="M184">
        <v>0</v>
      </c>
      <c r="N184">
        <v>44143</v>
      </c>
      <c r="O184">
        <v>1006</v>
      </c>
      <c r="P184">
        <v>2428</v>
      </c>
      <c r="Q184">
        <v>238</v>
      </c>
      <c r="R184">
        <v>1623</v>
      </c>
      <c r="S184">
        <v>12</v>
      </c>
      <c r="T184">
        <v>78761</v>
      </c>
      <c r="U184">
        <v>948</v>
      </c>
      <c r="V184">
        <v>315</v>
      </c>
      <c r="W184">
        <v>5</v>
      </c>
      <c r="X184">
        <v>1067</v>
      </c>
      <c r="Y184">
        <v>17</v>
      </c>
      <c r="Z184">
        <v>299</v>
      </c>
      <c r="AA184">
        <v>2</v>
      </c>
      <c r="AB184">
        <v>179</v>
      </c>
      <c r="AC184">
        <v>1</v>
      </c>
      <c r="AD184">
        <v>3017</v>
      </c>
      <c r="AE184">
        <v>673</v>
      </c>
      <c r="AF184">
        <v>0</v>
      </c>
      <c r="AG184">
        <v>0</v>
      </c>
      <c r="AH184">
        <v>99</v>
      </c>
      <c r="AI184">
        <v>17</v>
      </c>
      <c r="AJ184">
        <v>3308</v>
      </c>
      <c r="AK184">
        <v>92</v>
      </c>
      <c r="AL184">
        <v>841</v>
      </c>
      <c r="AM184">
        <v>9</v>
      </c>
      <c r="AN184">
        <v>500</v>
      </c>
      <c r="AO184">
        <v>4</v>
      </c>
      <c r="AP184">
        <v>785</v>
      </c>
      <c r="AQ184">
        <v>6</v>
      </c>
      <c r="AR184">
        <v>1549</v>
      </c>
      <c r="AS184">
        <v>39</v>
      </c>
      <c r="AT184">
        <v>1905</v>
      </c>
      <c r="AU184">
        <v>110</v>
      </c>
      <c r="AV184">
        <v>264</v>
      </c>
      <c r="AW184">
        <v>4</v>
      </c>
      <c r="AX184">
        <v>212</v>
      </c>
      <c r="AY184">
        <v>14</v>
      </c>
      <c r="AZ184">
        <v>374</v>
      </c>
      <c r="BA184">
        <v>3</v>
      </c>
      <c r="BB184">
        <v>5453</v>
      </c>
      <c r="BC184">
        <v>6</v>
      </c>
      <c r="BD184">
        <v>9474</v>
      </c>
      <c r="BE184">
        <v>136</v>
      </c>
      <c r="BF184">
        <v>3587</v>
      </c>
      <c r="BG184">
        <v>94</v>
      </c>
      <c r="BH184">
        <v>250</v>
      </c>
      <c r="BI184">
        <v>0</v>
      </c>
      <c r="BJ184">
        <v>20</v>
      </c>
      <c r="BK184">
        <v>0</v>
      </c>
      <c r="BL184">
        <v>713</v>
      </c>
      <c r="BM184">
        <v>17</v>
      </c>
      <c r="BN184">
        <v>195</v>
      </c>
      <c r="BO184">
        <v>6</v>
      </c>
      <c r="BP184">
        <v>987</v>
      </c>
      <c r="BQ184">
        <v>27</v>
      </c>
      <c r="BR184">
        <v>312</v>
      </c>
      <c r="BS184">
        <v>3</v>
      </c>
      <c r="BT184">
        <v>0</v>
      </c>
      <c r="BU184">
        <v>0</v>
      </c>
      <c r="BV184">
        <v>0</v>
      </c>
      <c r="BW184">
        <v>0</v>
      </c>
      <c r="BX184">
        <v>177</v>
      </c>
      <c r="BY184">
        <v>1</v>
      </c>
      <c r="BZ184">
        <v>2</v>
      </c>
      <c r="CA184">
        <v>0</v>
      </c>
      <c r="CB184">
        <v>158</v>
      </c>
      <c r="CC184">
        <v>0</v>
      </c>
      <c r="CD184">
        <v>945</v>
      </c>
      <c r="CE184">
        <v>92</v>
      </c>
      <c r="CF184">
        <v>11730</v>
      </c>
      <c r="CG184">
        <v>176</v>
      </c>
      <c r="CH184">
        <v>317</v>
      </c>
      <c r="CI184">
        <v>2</v>
      </c>
      <c r="CJ184">
        <v>27</v>
      </c>
      <c r="CK184">
        <v>3</v>
      </c>
      <c r="CL184">
        <v>759</v>
      </c>
      <c r="CM184">
        <v>14</v>
      </c>
      <c r="CN184">
        <v>75</v>
      </c>
      <c r="CO184">
        <v>1</v>
      </c>
    </row>
    <row r="185" spans="1:93" x14ac:dyDescent="0.25">
      <c r="A185" s="1">
        <v>44074</v>
      </c>
      <c r="B185">
        <v>1715</v>
      </c>
      <c r="C185">
        <v>1</v>
      </c>
      <c r="D185">
        <v>23572</v>
      </c>
      <c r="E185">
        <v>83</v>
      </c>
      <c r="F185">
        <v>1365</v>
      </c>
      <c r="G185">
        <v>4</v>
      </c>
      <c r="H185">
        <v>4980</v>
      </c>
      <c r="I185">
        <v>68</v>
      </c>
      <c r="J185">
        <v>16158</v>
      </c>
      <c r="K185">
        <v>366</v>
      </c>
      <c r="L185">
        <v>40</v>
      </c>
      <c r="M185">
        <v>0</v>
      </c>
      <c r="N185">
        <v>35581</v>
      </c>
      <c r="O185">
        <v>290</v>
      </c>
      <c r="P185">
        <v>2505</v>
      </c>
      <c r="Q185">
        <v>47</v>
      </c>
      <c r="R185">
        <v>397</v>
      </c>
      <c r="S185">
        <v>13</v>
      </c>
      <c r="T185">
        <v>78512</v>
      </c>
      <c r="U185">
        <v>971</v>
      </c>
      <c r="V185">
        <v>267</v>
      </c>
      <c r="W185">
        <v>4</v>
      </c>
      <c r="X185">
        <v>922</v>
      </c>
      <c r="Y185">
        <v>6</v>
      </c>
      <c r="Z185">
        <v>248</v>
      </c>
      <c r="AA185">
        <v>1</v>
      </c>
      <c r="AB185">
        <v>131</v>
      </c>
      <c r="AC185">
        <v>3</v>
      </c>
      <c r="AD185">
        <v>2124</v>
      </c>
      <c r="AE185">
        <v>339</v>
      </c>
      <c r="AF185">
        <v>0</v>
      </c>
      <c r="AG185">
        <v>0</v>
      </c>
      <c r="AH185">
        <v>123</v>
      </c>
      <c r="AI185">
        <v>11</v>
      </c>
      <c r="AJ185">
        <v>2858</v>
      </c>
      <c r="AK185">
        <v>82</v>
      </c>
      <c r="AL185">
        <v>601</v>
      </c>
      <c r="AM185">
        <v>15</v>
      </c>
      <c r="AN185">
        <v>508</v>
      </c>
      <c r="AO185">
        <v>0</v>
      </c>
      <c r="AP185">
        <v>610</v>
      </c>
      <c r="AQ185">
        <v>3</v>
      </c>
      <c r="AR185">
        <v>1482</v>
      </c>
      <c r="AS185">
        <v>42</v>
      </c>
      <c r="AT185">
        <v>1754</v>
      </c>
      <c r="AU185">
        <v>103</v>
      </c>
      <c r="AV185">
        <v>213</v>
      </c>
      <c r="AW185">
        <v>6</v>
      </c>
      <c r="AX185">
        <v>230</v>
      </c>
      <c r="AY185">
        <v>23</v>
      </c>
      <c r="AZ185">
        <v>320</v>
      </c>
      <c r="BA185">
        <v>1</v>
      </c>
      <c r="BB185">
        <v>5413</v>
      </c>
      <c r="BC185">
        <v>4</v>
      </c>
      <c r="BD185">
        <v>7731</v>
      </c>
      <c r="BE185">
        <v>181</v>
      </c>
      <c r="BF185">
        <v>4265</v>
      </c>
      <c r="BG185">
        <v>101</v>
      </c>
      <c r="BH185">
        <v>138</v>
      </c>
      <c r="BI185">
        <v>2</v>
      </c>
      <c r="BJ185">
        <v>10</v>
      </c>
      <c r="BK185">
        <v>0</v>
      </c>
      <c r="BL185">
        <v>728</v>
      </c>
      <c r="BM185">
        <v>12</v>
      </c>
      <c r="BN185">
        <v>117</v>
      </c>
      <c r="BO185">
        <v>1</v>
      </c>
      <c r="BP185">
        <v>910</v>
      </c>
      <c r="BQ185">
        <v>30</v>
      </c>
      <c r="BR185">
        <v>262</v>
      </c>
      <c r="BS185">
        <v>1</v>
      </c>
      <c r="BT185">
        <v>45</v>
      </c>
      <c r="BU185">
        <v>0</v>
      </c>
      <c r="BV185">
        <v>0</v>
      </c>
      <c r="BW185">
        <v>0</v>
      </c>
      <c r="BX185">
        <v>157</v>
      </c>
      <c r="BY185">
        <v>2</v>
      </c>
      <c r="BZ185">
        <v>4</v>
      </c>
      <c r="CA185">
        <v>0</v>
      </c>
      <c r="CB185">
        <v>292</v>
      </c>
      <c r="CC185">
        <v>0</v>
      </c>
      <c r="CD185">
        <v>614</v>
      </c>
      <c r="CE185">
        <v>28</v>
      </c>
      <c r="CF185">
        <v>9217</v>
      </c>
      <c r="CG185">
        <v>96</v>
      </c>
      <c r="CH185">
        <v>273</v>
      </c>
      <c r="CI185">
        <v>2</v>
      </c>
      <c r="CJ185">
        <v>32</v>
      </c>
      <c r="CK185">
        <v>1</v>
      </c>
      <c r="CL185">
        <v>631</v>
      </c>
      <c r="CM185">
        <v>1</v>
      </c>
      <c r="CN185">
        <v>83</v>
      </c>
      <c r="CO185">
        <v>1</v>
      </c>
    </row>
    <row r="186" spans="1:93" x14ac:dyDescent="0.25">
      <c r="A186" s="1">
        <v>44075</v>
      </c>
      <c r="B186">
        <v>1406</v>
      </c>
      <c r="C186">
        <v>2</v>
      </c>
      <c r="D186">
        <v>8115</v>
      </c>
      <c r="E186">
        <v>58</v>
      </c>
      <c r="F186">
        <v>996</v>
      </c>
      <c r="G186">
        <v>6</v>
      </c>
      <c r="H186">
        <v>4993</v>
      </c>
      <c r="I186">
        <v>83</v>
      </c>
      <c r="J186">
        <v>45961</v>
      </c>
      <c r="K186">
        <v>553</v>
      </c>
      <c r="L186">
        <v>51</v>
      </c>
      <c r="M186">
        <v>0</v>
      </c>
      <c r="N186">
        <v>33850</v>
      </c>
      <c r="O186">
        <v>529</v>
      </c>
      <c r="P186">
        <v>1985</v>
      </c>
      <c r="Q186">
        <v>121</v>
      </c>
      <c r="R186">
        <v>3010</v>
      </c>
      <c r="S186">
        <v>20</v>
      </c>
      <c r="T186">
        <v>69921</v>
      </c>
      <c r="U186">
        <v>759</v>
      </c>
      <c r="V186">
        <v>1008</v>
      </c>
      <c r="W186">
        <v>9</v>
      </c>
      <c r="X186">
        <v>0</v>
      </c>
      <c r="Y186">
        <v>0</v>
      </c>
      <c r="Z186">
        <v>235</v>
      </c>
      <c r="AA186">
        <v>0</v>
      </c>
      <c r="AB186">
        <v>48</v>
      </c>
      <c r="AC186">
        <v>2</v>
      </c>
      <c r="AD186">
        <v>6729</v>
      </c>
      <c r="AE186">
        <v>256</v>
      </c>
      <c r="AF186">
        <v>285</v>
      </c>
      <c r="AG186">
        <v>0</v>
      </c>
      <c r="AH186">
        <v>76</v>
      </c>
      <c r="AI186">
        <v>41</v>
      </c>
      <c r="AJ186">
        <v>2743</v>
      </c>
      <c r="AK186">
        <v>74</v>
      </c>
      <c r="AL186">
        <v>527</v>
      </c>
      <c r="AM186">
        <v>17</v>
      </c>
      <c r="AN186">
        <v>525</v>
      </c>
      <c r="AO186">
        <v>0</v>
      </c>
      <c r="AP186">
        <v>1218</v>
      </c>
      <c r="AQ186">
        <v>4</v>
      </c>
      <c r="AR186">
        <v>1587</v>
      </c>
      <c r="AS186">
        <v>44</v>
      </c>
      <c r="AT186">
        <v>1642</v>
      </c>
      <c r="AU186">
        <v>109</v>
      </c>
      <c r="AV186">
        <v>300</v>
      </c>
      <c r="AW186">
        <v>4</v>
      </c>
      <c r="AX186">
        <v>212</v>
      </c>
      <c r="AY186">
        <v>22</v>
      </c>
      <c r="AZ186">
        <v>244</v>
      </c>
      <c r="BA186">
        <v>3</v>
      </c>
      <c r="BB186">
        <v>3082</v>
      </c>
      <c r="BC186">
        <v>29</v>
      </c>
      <c r="BD186">
        <v>4871</v>
      </c>
      <c r="BE186">
        <v>156</v>
      </c>
      <c r="BF186">
        <v>3423</v>
      </c>
      <c r="BG186">
        <v>43</v>
      </c>
      <c r="BH186">
        <v>143</v>
      </c>
      <c r="BI186">
        <v>0</v>
      </c>
      <c r="BJ186">
        <v>2</v>
      </c>
      <c r="BK186">
        <v>0</v>
      </c>
      <c r="BL186">
        <v>917</v>
      </c>
      <c r="BM186">
        <v>7</v>
      </c>
      <c r="BN186">
        <v>634</v>
      </c>
      <c r="BO186">
        <v>3</v>
      </c>
      <c r="BP186">
        <v>951</v>
      </c>
      <c r="BQ186">
        <v>27</v>
      </c>
      <c r="BR186">
        <v>146</v>
      </c>
      <c r="BS186">
        <v>2</v>
      </c>
      <c r="BT186">
        <v>52</v>
      </c>
      <c r="BU186">
        <v>0</v>
      </c>
      <c r="BV186">
        <v>101</v>
      </c>
      <c r="BW186">
        <v>0</v>
      </c>
      <c r="BX186">
        <v>183</v>
      </c>
      <c r="BY186">
        <v>4</v>
      </c>
      <c r="BZ186">
        <v>1</v>
      </c>
      <c r="CA186">
        <v>0</v>
      </c>
      <c r="CB186">
        <v>178</v>
      </c>
      <c r="CC186">
        <v>1</v>
      </c>
      <c r="CD186">
        <v>630</v>
      </c>
      <c r="CE186">
        <v>61</v>
      </c>
      <c r="CF186">
        <v>7187</v>
      </c>
      <c r="CG186">
        <v>97</v>
      </c>
      <c r="CH186">
        <v>251</v>
      </c>
      <c r="CI186">
        <v>1</v>
      </c>
      <c r="CJ186">
        <v>19</v>
      </c>
      <c r="CK186">
        <v>1</v>
      </c>
      <c r="CL186">
        <v>502</v>
      </c>
      <c r="CM186">
        <v>6</v>
      </c>
      <c r="CN186">
        <v>41</v>
      </c>
      <c r="CO186">
        <v>2</v>
      </c>
    </row>
    <row r="187" spans="1:93" x14ac:dyDescent="0.25">
      <c r="A187" s="1">
        <v>44076</v>
      </c>
      <c r="B187">
        <v>1295</v>
      </c>
      <c r="C187">
        <v>3</v>
      </c>
      <c r="D187">
        <v>8581</v>
      </c>
      <c r="E187">
        <v>42</v>
      </c>
      <c r="F187">
        <v>975</v>
      </c>
      <c r="G187">
        <v>8</v>
      </c>
      <c r="H187">
        <v>4729</v>
      </c>
      <c r="I187">
        <v>123</v>
      </c>
      <c r="J187">
        <v>42659</v>
      </c>
      <c r="K187">
        <v>1215</v>
      </c>
      <c r="L187">
        <v>214</v>
      </c>
      <c r="M187">
        <v>0</v>
      </c>
      <c r="N187">
        <v>44639</v>
      </c>
      <c r="O187">
        <v>1091</v>
      </c>
      <c r="P187">
        <v>1218</v>
      </c>
      <c r="Q187">
        <v>114</v>
      </c>
      <c r="R187">
        <v>2235</v>
      </c>
      <c r="S187">
        <v>18</v>
      </c>
      <c r="T187">
        <v>78357</v>
      </c>
      <c r="U187">
        <v>1105</v>
      </c>
      <c r="V187">
        <v>477</v>
      </c>
      <c r="W187">
        <v>6</v>
      </c>
      <c r="X187">
        <v>1888</v>
      </c>
      <c r="Y187">
        <v>10</v>
      </c>
      <c r="Z187">
        <v>267</v>
      </c>
      <c r="AA187">
        <v>2</v>
      </c>
      <c r="AB187">
        <v>162</v>
      </c>
      <c r="AC187">
        <v>3</v>
      </c>
      <c r="AD187">
        <v>6936</v>
      </c>
      <c r="AE187">
        <v>827</v>
      </c>
      <c r="AF187">
        <v>99</v>
      </c>
      <c r="AG187">
        <v>1</v>
      </c>
      <c r="AH187">
        <v>73</v>
      </c>
      <c r="AI187">
        <v>5</v>
      </c>
      <c r="AJ187">
        <v>2775</v>
      </c>
      <c r="AK187">
        <v>88</v>
      </c>
      <c r="AL187">
        <v>609</v>
      </c>
      <c r="AM187">
        <v>11</v>
      </c>
      <c r="AN187">
        <v>461</v>
      </c>
      <c r="AO187">
        <v>6</v>
      </c>
      <c r="AP187">
        <v>1256</v>
      </c>
      <c r="AQ187">
        <v>11</v>
      </c>
      <c r="AR187">
        <v>1572</v>
      </c>
      <c r="AS187">
        <v>47</v>
      </c>
      <c r="AT187">
        <v>1682</v>
      </c>
      <c r="AU187">
        <v>101</v>
      </c>
      <c r="AV187">
        <v>441</v>
      </c>
      <c r="AW187">
        <v>20</v>
      </c>
      <c r="AX187">
        <v>176</v>
      </c>
      <c r="AY187">
        <v>19</v>
      </c>
      <c r="AZ187">
        <v>231</v>
      </c>
      <c r="BA187">
        <v>2</v>
      </c>
      <c r="BB187">
        <v>4982</v>
      </c>
      <c r="BC187">
        <v>26</v>
      </c>
      <c r="BD187">
        <v>5092</v>
      </c>
      <c r="BE187">
        <v>124</v>
      </c>
      <c r="BF187">
        <v>3445</v>
      </c>
      <c r="BG187">
        <v>34</v>
      </c>
      <c r="BH187">
        <v>239</v>
      </c>
      <c r="BI187">
        <v>10</v>
      </c>
      <c r="BJ187">
        <v>20</v>
      </c>
      <c r="BK187">
        <v>0</v>
      </c>
      <c r="BL187">
        <v>570</v>
      </c>
      <c r="BM187">
        <v>16</v>
      </c>
      <c r="BN187">
        <v>565</v>
      </c>
      <c r="BO187">
        <v>3</v>
      </c>
      <c r="BP187">
        <v>898</v>
      </c>
      <c r="BQ187">
        <v>32</v>
      </c>
      <c r="BR187">
        <v>145</v>
      </c>
      <c r="BS187">
        <v>1</v>
      </c>
      <c r="BT187">
        <v>0</v>
      </c>
      <c r="BU187">
        <v>0</v>
      </c>
      <c r="BV187">
        <v>139</v>
      </c>
      <c r="BW187">
        <v>0</v>
      </c>
      <c r="BX187">
        <v>207</v>
      </c>
      <c r="BY187">
        <v>5</v>
      </c>
      <c r="BZ187">
        <v>2</v>
      </c>
      <c r="CA187">
        <v>0</v>
      </c>
      <c r="CB187">
        <v>118</v>
      </c>
      <c r="CC187">
        <v>1</v>
      </c>
      <c r="CD187">
        <v>669</v>
      </c>
      <c r="CE187">
        <v>74</v>
      </c>
      <c r="CF187">
        <v>9309</v>
      </c>
      <c r="CG187">
        <v>232</v>
      </c>
      <c r="CH187">
        <v>499</v>
      </c>
      <c r="CI187">
        <v>1</v>
      </c>
      <c r="CJ187">
        <v>20</v>
      </c>
      <c r="CK187">
        <v>1</v>
      </c>
      <c r="CL187">
        <v>550</v>
      </c>
      <c r="CM187">
        <v>19</v>
      </c>
      <c r="CN187">
        <v>76</v>
      </c>
      <c r="CO187">
        <v>2</v>
      </c>
    </row>
    <row r="188" spans="1:93" x14ac:dyDescent="0.25">
      <c r="A188" s="1">
        <v>44077</v>
      </c>
      <c r="B188">
        <v>1508</v>
      </c>
      <c r="C188">
        <v>10</v>
      </c>
      <c r="D188">
        <v>8959</v>
      </c>
      <c r="E188">
        <v>40</v>
      </c>
      <c r="F188">
        <v>1326</v>
      </c>
      <c r="G188">
        <v>6</v>
      </c>
      <c r="H188">
        <v>4952</v>
      </c>
      <c r="I188">
        <v>115</v>
      </c>
      <c r="J188">
        <v>46934</v>
      </c>
      <c r="K188">
        <v>1184</v>
      </c>
      <c r="L188">
        <v>89</v>
      </c>
      <c r="M188">
        <v>0</v>
      </c>
      <c r="N188">
        <v>38754</v>
      </c>
      <c r="O188">
        <v>1055</v>
      </c>
      <c r="P188">
        <v>2336</v>
      </c>
      <c r="Q188">
        <v>126</v>
      </c>
      <c r="R188">
        <v>3274</v>
      </c>
      <c r="S188">
        <v>12</v>
      </c>
      <c r="T188">
        <v>83883</v>
      </c>
      <c r="U188">
        <v>1043</v>
      </c>
      <c r="V188">
        <v>498</v>
      </c>
      <c r="W188">
        <v>3</v>
      </c>
      <c r="X188">
        <v>1127</v>
      </c>
      <c r="Y188">
        <v>7</v>
      </c>
      <c r="Z188">
        <v>195</v>
      </c>
      <c r="AA188">
        <v>3</v>
      </c>
      <c r="AB188">
        <v>171</v>
      </c>
      <c r="AC188">
        <v>2</v>
      </c>
      <c r="AD188">
        <v>6758</v>
      </c>
      <c r="AE188">
        <v>575</v>
      </c>
      <c r="AF188">
        <v>111</v>
      </c>
      <c r="AG188">
        <v>1</v>
      </c>
      <c r="AH188">
        <v>104</v>
      </c>
      <c r="AI188">
        <v>6</v>
      </c>
      <c r="AJ188">
        <v>3075</v>
      </c>
      <c r="AK188">
        <v>111</v>
      </c>
      <c r="AL188">
        <v>598</v>
      </c>
      <c r="AM188">
        <v>12</v>
      </c>
      <c r="AN188">
        <v>914</v>
      </c>
      <c r="AO188">
        <v>5</v>
      </c>
      <c r="AP188">
        <v>1311</v>
      </c>
      <c r="AQ188">
        <v>8</v>
      </c>
      <c r="AR188">
        <v>1596</v>
      </c>
      <c r="AS188">
        <v>45</v>
      </c>
      <c r="AT188">
        <v>1858</v>
      </c>
      <c r="AU188">
        <v>125</v>
      </c>
      <c r="AV188">
        <v>424</v>
      </c>
      <c r="AW188">
        <v>10</v>
      </c>
      <c r="AX188">
        <v>165</v>
      </c>
      <c r="AY188">
        <v>21</v>
      </c>
      <c r="AZ188">
        <v>390</v>
      </c>
      <c r="BA188">
        <v>3</v>
      </c>
      <c r="BB188">
        <v>7017</v>
      </c>
      <c r="BC188">
        <v>25</v>
      </c>
      <c r="BD188">
        <v>6308</v>
      </c>
      <c r="BE188">
        <v>191</v>
      </c>
      <c r="BF188">
        <v>2176</v>
      </c>
      <c r="BG188">
        <v>26</v>
      </c>
      <c r="BH188">
        <v>216</v>
      </c>
      <c r="BI188">
        <v>4</v>
      </c>
      <c r="BJ188">
        <v>20</v>
      </c>
      <c r="BK188">
        <v>0</v>
      </c>
      <c r="BL188">
        <v>532</v>
      </c>
      <c r="BM188">
        <v>12</v>
      </c>
      <c r="BN188">
        <v>574</v>
      </c>
      <c r="BO188">
        <v>2</v>
      </c>
      <c r="BP188">
        <v>816</v>
      </c>
      <c r="BQ188">
        <v>27</v>
      </c>
      <c r="BR188">
        <v>311</v>
      </c>
      <c r="BS188">
        <v>4</v>
      </c>
      <c r="BT188">
        <v>68</v>
      </c>
      <c r="BU188">
        <v>0</v>
      </c>
      <c r="BV188">
        <v>88</v>
      </c>
      <c r="BW188">
        <v>0</v>
      </c>
      <c r="BX188">
        <v>233</v>
      </c>
      <c r="BY188">
        <v>2</v>
      </c>
      <c r="BZ188">
        <v>5</v>
      </c>
      <c r="CA188">
        <v>0</v>
      </c>
      <c r="CB188">
        <v>365</v>
      </c>
      <c r="CC188">
        <v>3</v>
      </c>
      <c r="CD188">
        <v>661</v>
      </c>
      <c r="CE188">
        <v>102</v>
      </c>
      <c r="CF188">
        <v>10504</v>
      </c>
      <c r="CG188">
        <v>241</v>
      </c>
      <c r="CH188">
        <v>656</v>
      </c>
      <c r="CI188">
        <v>0</v>
      </c>
      <c r="CJ188">
        <v>19</v>
      </c>
      <c r="CK188">
        <v>3</v>
      </c>
      <c r="CL188">
        <v>595</v>
      </c>
      <c r="CM188">
        <v>20</v>
      </c>
      <c r="CN188">
        <v>99</v>
      </c>
      <c r="CO188">
        <v>1</v>
      </c>
    </row>
    <row r="189" spans="1:93" x14ac:dyDescent="0.25">
      <c r="A189" s="1">
        <v>44078</v>
      </c>
      <c r="B189">
        <v>1735</v>
      </c>
      <c r="C189">
        <v>13</v>
      </c>
      <c r="D189">
        <v>10476</v>
      </c>
      <c r="E189">
        <v>184</v>
      </c>
      <c r="F189">
        <v>1397</v>
      </c>
      <c r="G189">
        <v>10</v>
      </c>
      <c r="H189">
        <v>4995</v>
      </c>
      <c r="I189">
        <v>114</v>
      </c>
      <c r="J189">
        <v>43773</v>
      </c>
      <c r="K189">
        <v>834</v>
      </c>
      <c r="L189">
        <v>92</v>
      </c>
      <c r="M189">
        <v>0</v>
      </c>
      <c r="N189">
        <v>36249</v>
      </c>
      <c r="O189">
        <v>1053</v>
      </c>
      <c r="P189">
        <v>2420</v>
      </c>
      <c r="Q189">
        <v>174</v>
      </c>
      <c r="R189">
        <v>2721</v>
      </c>
      <c r="S189">
        <v>16</v>
      </c>
      <c r="T189">
        <v>83341</v>
      </c>
      <c r="U189">
        <v>1096</v>
      </c>
      <c r="V189">
        <v>570</v>
      </c>
      <c r="W189">
        <v>6</v>
      </c>
      <c r="X189">
        <v>994</v>
      </c>
      <c r="Y189">
        <v>4</v>
      </c>
      <c r="Z189">
        <v>198</v>
      </c>
      <c r="AA189">
        <v>2</v>
      </c>
      <c r="AB189">
        <v>213</v>
      </c>
      <c r="AC189">
        <v>2</v>
      </c>
      <c r="AD189">
        <v>6148</v>
      </c>
      <c r="AE189">
        <v>513</v>
      </c>
      <c r="AF189">
        <v>179</v>
      </c>
      <c r="AG189">
        <v>0</v>
      </c>
      <c r="AH189">
        <v>126</v>
      </c>
      <c r="AI189">
        <v>15</v>
      </c>
      <c r="AJ189">
        <v>3622</v>
      </c>
      <c r="AK189">
        <v>134</v>
      </c>
      <c r="AL189">
        <v>669</v>
      </c>
      <c r="AM189">
        <v>11</v>
      </c>
      <c r="AN189">
        <v>421</v>
      </c>
      <c r="AO189">
        <v>0</v>
      </c>
      <c r="AP189">
        <v>1453</v>
      </c>
      <c r="AQ189">
        <v>1</v>
      </c>
      <c r="AR189">
        <v>1642</v>
      </c>
      <c r="AS189">
        <v>49</v>
      </c>
      <c r="AT189">
        <v>1994</v>
      </c>
      <c r="AU189">
        <v>129</v>
      </c>
      <c r="AV189">
        <v>498</v>
      </c>
      <c r="AW189">
        <v>7</v>
      </c>
      <c r="AX189">
        <v>145</v>
      </c>
      <c r="AY189">
        <v>18</v>
      </c>
      <c r="AZ189">
        <v>418</v>
      </c>
      <c r="BA189">
        <v>2</v>
      </c>
      <c r="BB189">
        <v>7157</v>
      </c>
      <c r="BC189">
        <v>0</v>
      </c>
      <c r="BD189">
        <v>6708</v>
      </c>
      <c r="BE189">
        <v>146</v>
      </c>
      <c r="BF189">
        <v>1963</v>
      </c>
      <c r="BG189">
        <v>65</v>
      </c>
      <c r="BH189">
        <v>124</v>
      </c>
      <c r="BI189">
        <v>21</v>
      </c>
      <c r="BJ189">
        <v>26</v>
      </c>
      <c r="BK189">
        <v>0</v>
      </c>
      <c r="BL189">
        <v>830</v>
      </c>
      <c r="BM189">
        <v>16</v>
      </c>
      <c r="BN189">
        <v>677</v>
      </c>
      <c r="BO189">
        <v>4</v>
      </c>
      <c r="BP189">
        <v>833</v>
      </c>
      <c r="BQ189">
        <v>26</v>
      </c>
      <c r="BR189">
        <v>369</v>
      </c>
      <c r="BS189">
        <v>3</v>
      </c>
      <c r="BT189">
        <v>0</v>
      </c>
      <c r="BU189">
        <v>0</v>
      </c>
      <c r="BV189">
        <v>164</v>
      </c>
      <c r="BW189">
        <v>0</v>
      </c>
      <c r="BX189">
        <v>241</v>
      </c>
      <c r="BY189">
        <v>5</v>
      </c>
      <c r="BZ189">
        <v>3</v>
      </c>
      <c r="CA189">
        <v>0</v>
      </c>
      <c r="CB189">
        <v>301</v>
      </c>
      <c r="CC189">
        <v>1</v>
      </c>
      <c r="CD189">
        <v>0</v>
      </c>
      <c r="CE189">
        <v>0</v>
      </c>
      <c r="CF189">
        <v>10933</v>
      </c>
      <c r="CG189">
        <v>184</v>
      </c>
      <c r="CH189">
        <v>679</v>
      </c>
      <c r="CI189">
        <v>1</v>
      </c>
      <c r="CJ189">
        <v>33</v>
      </c>
      <c r="CK189">
        <v>1</v>
      </c>
      <c r="CL189">
        <v>612</v>
      </c>
      <c r="CM189">
        <v>14</v>
      </c>
      <c r="CN189">
        <v>95</v>
      </c>
      <c r="CO189">
        <v>2</v>
      </c>
    </row>
    <row r="190" spans="1:93" x14ac:dyDescent="0.25">
      <c r="A190" s="1">
        <v>44079</v>
      </c>
      <c r="B190">
        <v>1940</v>
      </c>
      <c r="C190">
        <v>10</v>
      </c>
      <c r="D190">
        <v>0</v>
      </c>
      <c r="E190">
        <v>0</v>
      </c>
      <c r="F190">
        <v>1732</v>
      </c>
      <c r="G190">
        <v>11</v>
      </c>
      <c r="H190">
        <v>5110</v>
      </c>
      <c r="I190">
        <v>121</v>
      </c>
      <c r="J190">
        <v>51194</v>
      </c>
      <c r="K190">
        <v>907</v>
      </c>
      <c r="L190">
        <v>97</v>
      </c>
      <c r="M190">
        <v>0</v>
      </c>
      <c r="N190">
        <v>51071</v>
      </c>
      <c r="O190">
        <v>968</v>
      </c>
      <c r="P190">
        <v>2063</v>
      </c>
      <c r="Q190">
        <v>115</v>
      </c>
      <c r="R190">
        <v>1159</v>
      </c>
      <c r="S190">
        <v>8</v>
      </c>
      <c r="T190">
        <v>86432</v>
      </c>
      <c r="U190">
        <v>1089</v>
      </c>
      <c r="V190">
        <v>631</v>
      </c>
      <c r="W190">
        <v>0</v>
      </c>
      <c r="X190">
        <v>1096</v>
      </c>
      <c r="Y190">
        <v>10</v>
      </c>
      <c r="Z190">
        <v>0</v>
      </c>
      <c r="AA190">
        <v>0</v>
      </c>
      <c r="AB190">
        <v>286</v>
      </c>
      <c r="AC190">
        <v>0</v>
      </c>
      <c r="AD190">
        <v>5893</v>
      </c>
      <c r="AE190">
        <v>522</v>
      </c>
      <c r="AF190">
        <v>173</v>
      </c>
      <c r="AG190">
        <v>1</v>
      </c>
      <c r="AH190">
        <v>87</v>
      </c>
      <c r="AI190">
        <v>59</v>
      </c>
      <c r="AJ190">
        <v>3269</v>
      </c>
      <c r="AK190">
        <v>82</v>
      </c>
      <c r="AL190">
        <v>608</v>
      </c>
      <c r="AM190">
        <v>19</v>
      </c>
      <c r="AN190">
        <v>744</v>
      </c>
      <c r="AO190">
        <v>2</v>
      </c>
      <c r="AP190">
        <v>1378</v>
      </c>
      <c r="AQ190">
        <v>2</v>
      </c>
      <c r="AR190">
        <v>1612</v>
      </c>
      <c r="AS190">
        <v>53</v>
      </c>
      <c r="AT190">
        <v>2026</v>
      </c>
      <c r="AU190">
        <v>118</v>
      </c>
      <c r="AV190">
        <v>513</v>
      </c>
      <c r="AW190">
        <v>5</v>
      </c>
      <c r="AX190">
        <v>157</v>
      </c>
      <c r="AY190">
        <v>16</v>
      </c>
      <c r="AZ190">
        <v>406</v>
      </c>
      <c r="BA190">
        <v>4</v>
      </c>
      <c r="BB190">
        <v>8975</v>
      </c>
      <c r="BC190">
        <v>0</v>
      </c>
      <c r="BD190">
        <v>6703</v>
      </c>
      <c r="BE190">
        <v>149</v>
      </c>
      <c r="BF190">
        <v>0</v>
      </c>
      <c r="BG190">
        <v>0</v>
      </c>
      <c r="BH190">
        <v>156</v>
      </c>
      <c r="BI190">
        <v>3</v>
      </c>
      <c r="BJ190">
        <v>15</v>
      </c>
      <c r="BK190">
        <v>0</v>
      </c>
      <c r="BL190">
        <v>682</v>
      </c>
      <c r="BM190">
        <v>17</v>
      </c>
      <c r="BN190">
        <v>728</v>
      </c>
      <c r="BO190">
        <v>2</v>
      </c>
      <c r="BP190">
        <v>822</v>
      </c>
      <c r="BQ190">
        <v>33</v>
      </c>
      <c r="BR190">
        <v>334</v>
      </c>
      <c r="BS190">
        <v>1</v>
      </c>
      <c r="BT190">
        <v>109</v>
      </c>
      <c r="BU190">
        <v>0</v>
      </c>
      <c r="BV190">
        <v>85</v>
      </c>
      <c r="BW190">
        <v>0</v>
      </c>
      <c r="BX190">
        <v>202</v>
      </c>
      <c r="BY190">
        <v>1</v>
      </c>
      <c r="BZ190">
        <v>0</v>
      </c>
      <c r="CA190">
        <v>0</v>
      </c>
      <c r="CB190">
        <v>459</v>
      </c>
      <c r="CC190">
        <v>1</v>
      </c>
      <c r="CD190">
        <v>1652</v>
      </c>
      <c r="CE190">
        <v>140</v>
      </c>
      <c r="CF190">
        <v>12026</v>
      </c>
      <c r="CG190">
        <v>313</v>
      </c>
      <c r="CH190">
        <v>797</v>
      </c>
      <c r="CI190">
        <v>3</v>
      </c>
      <c r="CJ190">
        <v>22</v>
      </c>
      <c r="CK190">
        <v>0</v>
      </c>
      <c r="CL190">
        <v>691</v>
      </c>
      <c r="CM190">
        <v>8</v>
      </c>
      <c r="CN190">
        <v>96</v>
      </c>
      <c r="CO190">
        <v>3</v>
      </c>
    </row>
    <row r="191" spans="1:93" x14ac:dyDescent="0.25">
      <c r="A191" s="1">
        <v>44080</v>
      </c>
      <c r="B191">
        <v>1813</v>
      </c>
      <c r="C191">
        <v>12</v>
      </c>
      <c r="D191">
        <v>0</v>
      </c>
      <c r="E191">
        <v>0</v>
      </c>
      <c r="F191">
        <v>1694</v>
      </c>
      <c r="G191">
        <v>16</v>
      </c>
      <c r="H191">
        <v>5205</v>
      </c>
      <c r="I191">
        <v>110</v>
      </c>
      <c r="J191">
        <v>30168</v>
      </c>
      <c r="K191">
        <v>682</v>
      </c>
      <c r="L191">
        <v>231</v>
      </c>
      <c r="M191">
        <v>0</v>
      </c>
      <c r="N191">
        <v>44140</v>
      </c>
      <c r="O191">
        <v>773</v>
      </c>
      <c r="P191">
        <v>1806</v>
      </c>
      <c r="Q191">
        <v>101</v>
      </c>
      <c r="R191">
        <v>2754</v>
      </c>
      <c r="S191">
        <v>14</v>
      </c>
      <c r="T191">
        <v>90632</v>
      </c>
      <c r="U191">
        <v>1065</v>
      </c>
      <c r="V191">
        <v>371</v>
      </c>
      <c r="W191">
        <v>2</v>
      </c>
      <c r="X191">
        <v>1192</v>
      </c>
      <c r="Y191">
        <v>8</v>
      </c>
      <c r="Z191">
        <v>335</v>
      </c>
      <c r="AA191">
        <v>3</v>
      </c>
      <c r="AB191">
        <v>262</v>
      </c>
      <c r="AC191">
        <v>0</v>
      </c>
      <c r="AD191">
        <v>2749</v>
      </c>
      <c r="AE191">
        <v>703</v>
      </c>
      <c r="AF191">
        <v>0</v>
      </c>
      <c r="AG191">
        <v>0</v>
      </c>
      <c r="AH191">
        <v>71</v>
      </c>
      <c r="AI191">
        <v>11</v>
      </c>
      <c r="AJ191">
        <v>3128</v>
      </c>
      <c r="AK191">
        <v>108</v>
      </c>
      <c r="AL191">
        <v>543</v>
      </c>
      <c r="AM191">
        <v>8</v>
      </c>
      <c r="AN191">
        <v>654</v>
      </c>
      <c r="AO191">
        <v>4</v>
      </c>
      <c r="AP191">
        <v>988</v>
      </c>
      <c r="AQ191">
        <v>1</v>
      </c>
      <c r="AR191">
        <v>1673</v>
      </c>
      <c r="AS191">
        <v>56</v>
      </c>
      <c r="AT191">
        <v>1894</v>
      </c>
      <c r="AU191">
        <v>110</v>
      </c>
      <c r="AV191">
        <v>484</v>
      </c>
      <c r="AW191">
        <v>2</v>
      </c>
      <c r="AX191">
        <v>130</v>
      </c>
      <c r="AY191">
        <v>16</v>
      </c>
      <c r="AZ191">
        <v>486</v>
      </c>
      <c r="BA191">
        <v>5</v>
      </c>
      <c r="BB191">
        <v>8550</v>
      </c>
      <c r="BC191">
        <v>12</v>
      </c>
      <c r="BD191">
        <v>6854</v>
      </c>
      <c r="BE191">
        <v>133</v>
      </c>
      <c r="BF191">
        <v>6167</v>
      </c>
      <c r="BG191">
        <v>102</v>
      </c>
      <c r="BH191">
        <v>162</v>
      </c>
      <c r="BI191">
        <v>3</v>
      </c>
      <c r="BJ191">
        <v>34</v>
      </c>
      <c r="BK191">
        <v>0</v>
      </c>
      <c r="BL191">
        <v>709</v>
      </c>
      <c r="BM191">
        <v>12</v>
      </c>
      <c r="BN191">
        <v>322</v>
      </c>
      <c r="BO191">
        <v>1</v>
      </c>
      <c r="BP191">
        <v>791</v>
      </c>
      <c r="BQ191">
        <v>34</v>
      </c>
      <c r="BR191">
        <v>311</v>
      </c>
      <c r="BS191">
        <v>2</v>
      </c>
      <c r="BT191">
        <v>0</v>
      </c>
      <c r="BU191">
        <v>0</v>
      </c>
      <c r="BV191">
        <v>0</v>
      </c>
      <c r="BW191">
        <v>0</v>
      </c>
      <c r="BX191">
        <v>186</v>
      </c>
      <c r="BY191">
        <v>1</v>
      </c>
      <c r="BZ191">
        <v>9</v>
      </c>
      <c r="CA191">
        <v>0</v>
      </c>
      <c r="CB191">
        <v>510</v>
      </c>
      <c r="CC191">
        <v>3</v>
      </c>
      <c r="CD191">
        <v>661</v>
      </c>
      <c r="CE191">
        <v>55</v>
      </c>
      <c r="CF191">
        <v>10684</v>
      </c>
      <c r="CG191">
        <v>217</v>
      </c>
      <c r="CH191">
        <v>503</v>
      </c>
      <c r="CI191">
        <v>2</v>
      </c>
      <c r="CJ191">
        <v>17</v>
      </c>
      <c r="CK191">
        <v>0</v>
      </c>
      <c r="CL191">
        <v>567</v>
      </c>
      <c r="CM191">
        <v>13</v>
      </c>
      <c r="CN191">
        <v>77</v>
      </c>
      <c r="CO191">
        <v>2</v>
      </c>
    </row>
    <row r="192" spans="1:93" x14ac:dyDescent="0.25">
      <c r="A192" s="1">
        <v>44081</v>
      </c>
      <c r="B192">
        <v>2988</v>
      </c>
      <c r="C192">
        <v>2</v>
      </c>
      <c r="D192">
        <v>26560</v>
      </c>
      <c r="E192">
        <v>98</v>
      </c>
      <c r="F192">
        <v>1296</v>
      </c>
      <c r="G192">
        <v>7</v>
      </c>
      <c r="H192">
        <v>5195</v>
      </c>
      <c r="I192">
        <v>61</v>
      </c>
      <c r="J192">
        <v>14521</v>
      </c>
      <c r="K192">
        <v>447</v>
      </c>
      <c r="L192">
        <v>138</v>
      </c>
      <c r="M192">
        <v>0</v>
      </c>
      <c r="N192">
        <v>30555</v>
      </c>
      <c r="O192">
        <v>403</v>
      </c>
      <c r="P192">
        <v>1633</v>
      </c>
      <c r="Q192">
        <v>110</v>
      </c>
      <c r="R192">
        <v>1471</v>
      </c>
      <c r="S192">
        <v>12</v>
      </c>
      <c r="T192">
        <v>90802</v>
      </c>
      <c r="U192">
        <v>1016</v>
      </c>
      <c r="V192">
        <v>400</v>
      </c>
      <c r="W192">
        <v>2</v>
      </c>
      <c r="X192">
        <v>1124</v>
      </c>
      <c r="Y192">
        <v>8</v>
      </c>
      <c r="Z192">
        <v>119</v>
      </c>
      <c r="AA192">
        <v>2</v>
      </c>
      <c r="AB192">
        <v>171</v>
      </c>
      <c r="AC192">
        <v>3</v>
      </c>
      <c r="AD192">
        <v>1980</v>
      </c>
      <c r="AE192">
        <v>4</v>
      </c>
      <c r="AF192">
        <v>0</v>
      </c>
      <c r="AG192">
        <v>0</v>
      </c>
      <c r="AH192">
        <v>72</v>
      </c>
      <c r="AI192">
        <v>5</v>
      </c>
      <c r="AJ192">
        <v>3444</v>
      </c>
      <c r="AK192">
        <v>85</v>
      </c>
      <c r="AL192">
        <v>437</v>
      </c>
      <c r="AM192">
        <v>6</v>
      </c>
      <c r="AN192">
        <v>925</v>
      </c>
      <c r="AO192">
        <v>2</v>
      </c>
      <c r="AP192">
        <v>814</v>
      </c>
      <c r="AQ192">
        <v>0</v>
      </c>
      <c r="AR192">
        <v>1578</v>
      </c>
      <c r="AS192">
        <v>53</v>
      </c>
      <c r="AT192">
        <v>1992</v>
      </c>
      <c r="AU192">
        <v>139</v>
      </c>
      <c r="AV192">
        <v>394</v>
      </c>
      <c r="AW192">
        <v>3</v>
      </c>
      <c r="AX192">
        <v>151</v>
      </c>
      <c r="AY192">
        <v>19</v>
      </c>
      <c r="AZ192">
        <v>315</v>
      </c>
      <c r="BA192">
        <v>2</v>
      </c>
      <c r="BB192">
        <v>7071</v>
      </c>
      <c r="BC192">
        <v>3</v>
      </c>
      <c r="BD192">
        <v>6275</v>
      </c>
      <c r="BE192">
        <v>151</v>
      </c>
      <c r="BF192">
        <v>2795</v>
      </c>
      <c r="BG192">
        <v>85</v>
      </c>
      <c r="BH192">
        <v>100</v>
      </c>
      <c r="BI192">
        <v>3</v>
      </c>
      <c r="BJ192">
        <v>25</v>
      </c>
      <c r="BK192">
        <v>0</v>
      </c>
      <c r="BL192">
        <v>738</v>
      </c>
      <c r="BM192">
        <v>11</v>
      </c>
      <c r="BN192">
        <v>155</v>
      </c>
      <c r="BO192">
        <v>2</v>
      </c>
      <c r="BP192">
        <v>895</v>
      </c>
      <c r="BQ192">
        <v>32</v>
      </c>
      <c r="BR192">
        <v>225</v>
      </c>
      <c r="BS192">
        <v>1</v>
      </c>
      <c r="BT192">
        <v>42</v>
      </c>
      <c r="BU192">
        <v>0</v>
      </c>
      <c r="BV192">
        <v>0</v>
      </c>
      <c r="BW192">
        <v>0</v>
      </c>
      <c r="BX192">
        <v>138</v>
      </c>
      <c r="BY192">
        <v>4</v>
      </c>
      <c r="BZ192">
        <v>2</v>
      </c>
      <c r="CA192">
        <v>0</v>
      </c>
      <c r="CB192">
        <v>495</v>
      </c>
      <c r="CC192">
        <v>0</v>
      </c>
      <c r="CD192">
        <v>528</v>
      </c>
      <c r="CE192">
        <v>1610</v>
      </c>
      <c r="CF192">
        <v>9924</v>
      </c>
      <c r="CG192">
        <v>122</v>
      </c>
      <c r="CH192">
        <v>404</v>
      </c>
      <c r="CI192">
        <v>5</v>
      </c>
      <c r="CJ192">
        <v>33</v>
      </c>
      <c r="CK192">
        <v>2</v>
      </c>
      <c r="CL192">
        <v>437</v>
      </c>
      <c r="CM192">
        <v>7</v>
      </c>
      <c r="CN192">
        <v>56</v>
      </c>
      <c r="CO192">
        <v>1</v>
      </c>
    </row>
    <row r="193" spans="1:93" x14ac:dyDescent="0.25">
      <c r="A193" s="1">
        <v>44082</v>
      </c>
      <c r="B193">
        <v>2948</v>
      </c>
      <c r="C193">
        <v>3</v>
      </c>
      <c r="D193">
        <v>8964</v>
      </c>
      <c r="E193">
        <v>78</v>
      </c>
      <c r="F193">
        <v>1150</v>
      </c>
      <c r="G193">
        <v>12</v>
      </c>
      <c r="H193">
        <v>5185</v>
      </c>
      <c r="I193">
        <v>51</v>
      </c>
      <c r="J193">
        <v>10273</v>
      </c>
      <c r="K193">
        <v>310</v>
      </c>
      <c r="L193">
        <v>102</v>
      </c>
      <c r="M193">
        <v>0</v>
      </c>
      <c r="N193">
        <v>24250</v>
      </c>
      <c r="O193">
        <v>267</v>
      </c>
      <c r="P193">
        <v>845</v>
      </c>
      <c r="Q193">
        <v>115</v>
      </c>
      <c r="R193">
        <v>4399</v>
      </c>
      <c r="S193">
        <v>7</v>
      </c>
      <c r="T193">
        <v>75809</v>
      </c>
      <c r="U193">
        <v>1133</v>
      </c>
      <c r="V193">
        <v>247</v>
      </c>
      <c r="W193">
        <v>1</v>
      </c>
      <c r="X193">
        <v>1061</v>
      </c>
      <c r="Y193">
        <v>8</v>
      </c>
      <c r="Z193">
        <v>136</v>
      </c>
      <c r="AA193">
        <v>5</v>
      </c>
      <c r="AB193">
        <v>67</v>
      </c>
      <c r="AC193">
        <v>1</v>
      </c>
      <c r="AD193">
        <v>6188</v>
      </c>
      <c r="AE193">
        <v>223</v>
      </c>
      <c r="AF193">
        <v>566</v>
      </c>
      <c r="AG193">
        <v>1</v>
      </c>
      <c r="AH193">
        <v>43</v>
      </c>
      <c r="AI193">
        <v>9</v>
      </c>
      <c r="AJ193">
        <v>2880</v>
      </c>
      <c r="AK193">
        <v>105</v>
      </c>
      <c r="AL193">
        <v>378</v>
      </c>
      <c r="AM193">
        <v>14</v>
      </c>
      <c r="AN193">
        <v>797</v>
      </c>
      <c r="AO193">
        <v>0</v>
      </c>
      <c r="AP193">
        <v>1499</v>
      </c>
      <c r="AQ193">
        <v>4</v>
      </c>
      <c r="AR193">
        <v>1703</v>
      </c>
      <c r="AS193">
        <v>57</v>
      </c>
      <c r="AT193">
        <v>2152</v>
      </c>
      <c r="AU193">
        <v>117</v>
      </c>
      <c r="AV193">
        <v>330</v>
      </c>
      <c r="AW193">
        <v>5</v>
      </c>
      <c r="AX193">
        <v>178</v>
      </c>
      <c r="AY193">
        <v>11</v>
      </c>
      <c r="AZ193">
        <v>249</v>
      </c>
      <c r="BA193">
        <v>3</v>
      </c>
      <c r="BB193">
        <v>4203</v>
      </c>
      <c r="BC193">
        <v>25</v>
      </c>
      <c r="BD193">
        <v>1598</v>
      </c>
      <c r="BE193">
        <v>138</v>
      </c>
      <c r="BF193">
        <v>1362</v>
      </c>
      <c r="BG193">
        <v>15</v>
      </c>
      <c r="BH193">
        <v>155</v>
      </c>
      <c r="BI193">
        <v>4</v>
      </c>
      <c r="BJ193">
        <v>16</v>
      </c>
      <c r="BK193">
        <v>0</v>
      </c>
      <c r="BL193">
        <v>535</v>
      </c>
      <c r="BM193">
        <v>13</v>
      </c>
      <c r="BN193">
        <v>918</v>
      </c>
      <c r="BO193">
        <v>4</v>
      </c>
      <c r="BP193">
        <v>768</v>
      </c>
      <c r="BQ193">
        <v>26</v>
      </c>
      <c r="BR193">
        <v>117</v>
      </c>
      <c r="BS193">
        <v>3</v>
      </c>
      <c r="BT193">
        <v>54</v>
      </c>
      <c r="BU193">
        <v>0</v>
      </c>
      <c r="BV193">
        <v>267</v>
      </c>
      <c r="BW193">
        <v>0</v>
      </c>
      <c r="BX193">
        <v>139</v>
      </c>
      <c r="BY193">
        <v>5</v>
      </c>
      <c r="BZ193">
        <v>1</v>
      </c>
      <c r="CA193">
        <v>0</v>
      </c>
      <c r="CB193">
        <v>576</v>
      </c>
      <c r="CC193">
        <v>1</v>
      </c>
      <c r="CD193">
        <v>835</v>
      </c>
      <c r="CE193">
        <v>46</v>
      </c>
      <c r="CF193">
        <v>6986</v>
      </c>
      <c r="CG193">
        <v>105</v>
      </c>
      <c r="CH193">
        <v>560</v>
      </c>
      <c r="CI193">
        <v>1</v>
      </c>
      <c r="CJ193">
        <v>21</v>
      </c>
      <c r="CK193">
        <v>2</v>
      </c>
      <c r="CL193">
        <v>302</v>
      </c>
      <c r="CM193">
        <v>4</v>
      </c>
      <c r="CN193">
        <v>36</v>
      </c>
      <c r="CO193">
        <v>1</v>
      </c>
    </row>
    <row r="194" spans="1:93" x14ac:dyDescent="0.25">
      <c r="A194" s="1">
        <v>44083</v>
      </c>
      <c r="B194">
        <v>2460</v>
      </c>
      <c r="C194">
        <v>32</v>
      </c>
      <c r="D194">
        <v>8866</v>
      </c>
      <c r="E194">
        <v>34</v>
      </c>
      <c r="F194">
        <v>1369</v>
      </c>
      <c r="G194">
        <v>10</v>
      </c>
      <c r="H194">
        <v>5099</v>
      </c>
      <c r="I194">
        <v>122</v>
      </c>
      <c r="J194">
        <v>14279</v>
      </c>
      <c r="K194">
        <v>504</v>
      </c>
      <c r="L194">
        <v>306</v>
      </c>
      <c r="M194">
        <v>1</v>
      </c>
      <c r="N194">
        <v>27122</v>
      </c>
      <c r="O194">
        <v>471</v>
      </c>
      <c r="P194">
        <v>1079</v>
      </c>
      <c r="Q194">
        <v>82</v>
      </c>
      <c r="R194">
        <v>3676</v>
      </c>
      <c r="S194">
        <v>14</v>
      </c>
      <c r="T194">
        <v>89706</v>
      </c>
      <c r="U194">
        <v>1115</v>
      </c>
      <c r="V194">
        <v>1606</v>
      </c>
      <c r="W194">
        <v>7</v>
      </c>
      <c r="X194">
        <v>1213</v>
      </c>
      <c r="Y194">
        <v>8</v>
      </c>
      <c r="Z194">
        <v>156</v>
      </c>
      <c r="AA194">
        <v>3</v>
      </c>
      <c r="AB194">
        <v>185</v>
      </c>
      <c r="AC194">
        <v>1</v>
      </c>
      <c r="AD194">
        <v>6403</v>
      </c>
      <c r="AE194">
        <v>703</v>
      </c>
      <c r="AF194">
        <v>243</v>
      </c>
      <c r="AG194">
        <v>0</v>
      </c>
      <c r="AH194">
        <v>52</v>
      </c>
      <c r="AI194">
        <v>8</v>
      </c>
      <c r="AJ194">
        <v>3046</v>
      </c>
      <c r="AK194">
        <v>100</v>
      </c>
      <c r="AL194">
        <v>492</v>
      </c>
      <c r="AM194">
        <v>16</v>
      </c>
      <c r="AN194">
        <v>963</v>
      </c>
      <c r="AO194">
        <v>1</v>
      </c>
      <c r="AP194">
        <v>1176</v>
      </c>
      <c r="AQ194">
        <v>9</v>
      </c>
      <c r="AR194">
        <v>1761</v>
      </c>
      <c r="AS194">
        <v>52</v>
      </c>
      <c r="AT194">
        <v>2302</v>
      </c>
      <c r="AU194">
        <v>132</v>
      </c>
      <c r="AV194">
        <v>426</v>
      </c>
      <c r="AW194">
        <v>9</v>
      </c>
      <c r="AX194">
        <v>187</v>
      </c>
      <c r="AY194">
        <v>19</v>
      </c>
      <c r="AZ194">
        <v>388</v>
      </c>
      <c r="BA194">
        <v>3</v>
      </c>
      <c r="BB194">
        <v>6544</v>
      </c>
      <c r="BC194">
        <v>38</v>
      </c>
      <c r="BD194">
        <v>4615</v>
      </c>
      <c r="BE194">
        <v>147</v>
      </c>
      <c r="BF194">
        <v>3260</v>
      </c>
      <c r="BG194">
        <v>26</v>
      </c>
      <c r="BH194">
        <v>296</v>
      </c>
      <c r="BI194">
        <v>6</v>
      </c>
      <c r="BJ194">
        <v>32</v>
      </c>
      <c r="BK194">
        <v>0</v>
      </c>
      <c r="BL194">
        <v>829</v>
      </c>
      <c r="BM194">
        <v>8</v>
      </c>
      <c r="BN194">
        <v>871</v>
      </c>
      <c r="BO194">
        <v>3</v>
      </c>
      <c r="BP194">
        <v>642</v>
      </c>
      <c r="BQ194">
        <v>30</v>
      </c>
      <c r="BR194">
        <v>204</v>
      </c>
      <c r="BS194">
        <v>2</v>
      </c>
      <c r="BT194">
        <v>24</v>
      </c>
      <c r="BU194">
        <v>0</v>
      </c>
      <c r="BV194">
        <v>132</v>
      </c>
      <c r="BW194">
        <v>0</v>
      </c>
      <c r="BX194">
        <v>169</v>
      </c>
      <c r="BY194">
        <v>1</v>
      </c>
      <c r="BZ194">
        <v>1</v>
      </c>
      <c r="CA194">
        <v>0</v>
      </c>
      <c r="CB194">
        <v>341</v>
      </c>
      <c r="CC194">
        <v>1</v>
      </c>
      <c r="CD194">
        <v>704</v>
      </c>
      <c r="CE194">
        <v>43</v>
      </c>
      <c r="CF194">
        <v>9215</v>
      </c>
      <c r="CG194">
        <v>267</v>
      </c>
      <c r="CH194">
        <v>1161</v>
      </c>
      <c r="CI194">
        <v>4</v>
      </c>
      <c r="CJ194">
        <v>8</v>
      </c>
      <c r="CK194">
        <v>1</v>
      </c>
      <c r="CL194">
        <v>400</v>
      </c>
      <c r="CM194">
        <v>12</v>
      </c>
      <c r="CN194">
        <v>53</v>
      </c>
      <c r="CO194">
        <v>2</v>
      </c>
    </row>
    <row r="195" spans="1:93" x14ac:dyDescent="0.25">
      <c r="A195" s="1">
        <v>44084</v>
      </c>
      <c r="B195">
        <v>2659</v>
      </c>
      <c r="C195">
        <v>8</v>
      </c>
      <c r="D195">
        <v>10764</v>
      </c>
      <c r="E195">
        <v>71</v>
      </c>
      <c r="F195">
        <v>1430</v>
      </c>
      <c r="G195">
        <v>14</v>
      </c>
      <c r="H195">
        <v>5218</v>
      </c>
      <c r="I195">
        <v>160</v>
      </c>
      <c r="J195">
        <v>35816</v>
      </c>
      <c r="K195">
        <v>1075</v>
      </c>
      <c r="L195">
        <v>84</v>
      </c>
      <c r="M195">
        <v>3</v>
      </c>
      <c r="N195">
        <v>31927</v>
      </c>
      <c r="O195">
        <v>1136</v>
      </c>
      <c r="P195">
        <v>1990</v>
      </c>
      <c r="Q195">
        <v>82</v>
      </c>
      <c r="R195">
        <v>3863</v>
      </c>
      <c r="S195">
        <v>14</v>
      </c>
      <c r="T195">
        <v>95735</v>
      </c>
      <c r="U195">
        <v>1172</v>
      </c>
      <c r="V195">
        <v>546</v>
      </c>
      <c r="W195">
        <v>2</v>
      </c>
      <c r="X195">
        <v>1188</v>
      </c>
      <c r="Y195">
        <v>8</v>
      </c>
      <c r="Z195">
        <v>155</v>
      </c>
      <c r="AA195">
        <v>2</v>
      </c>
      <c r="AB195">
        <v>236</v>
      </c>
      <c r="AC195">
        <v>2</v>
      </c>
      <c r="AD195">
        <v>5882</v>
      </c>
      <c r="AE195">
        <v>611</v>
      </c>
      <c r="AF195">
        <v>251</v>
      </c>
      <c r="AG195">
        <v>0</v>
      </c>
      <c r="AH195">
        <v>91</v>
      </c>
      <c r="AI195">
        <v>11</v>
      </c>
      <c r="AJ195">
        <v>3307</v>
      </c>
      <c r="AK195">
        <v>106</v>
      </c>
      <c r="AL195">
        <v>495</v>
      </c>
      <c r="AM195">
        <v>13</v>
      </c>
      <c r="AN195">
        <v>1140</v>
      </c>
      <c r="AO195">
        <v>2</v>
      </c>
      <c r="AP195">
        <v>1892</v>
      </c>
      <c r="AQ195">
        <v>3</v>
      </c>
      <c r="AR195">
        <v>1673</v>
      </c>
      <c r="AS195">
        <v>55</v>
      </c>
      <c r="AT195">
        <v>2313</v>
      </c>
      <c r="AU195">
        <v>127</v>
      </c>
      <c r="AV195">
        <v>196</v>
      </c>
      <c r="AW195">
        <v>6</v>
      </c>
      <c r="AX195">
        <v>175</v>
      </c>
      <c r="AY195">
        <v>17</v>
      </c>
      <c r="AZ195">
        <v>646</v>
      </c>
      <c r="BA195">
        <v>3</v>
      </c>
      <c r="BB195">
        <v>8577</v>
      </c>
      <c r="BC195">
        <v>30</v>
      </c>
      <c r="BD195">
        <v>6586</v>
      </c>
      <c r="BE195">
        <v>113</v>
      </c>
      <c r="BF195">
        <v>3156</v>
      </c>
      <c r="BG195">
        <v>70</v>
      </c>
      <c r="BH195">
        <v>176</v>
      </c>
      <c r="BI195">
        <v>3</v>
      </c>
      <c r="BJ195">
        <v>22</v>
      </c>
      <c r="BK195">
        <v>0</v>
      </c>
      <c r="BL195">
        <v>635</v>
      </c>
      <c r="BM195">
        <v>9</v>
      </c>
      <c r="BN195">
        <v>1024</v>
      </c>
      <c r="BO195">
        <v>2</v>
      </c>
      <c r="BP195">
        <v>775</v>
      </c>
      <c r="BQ195">
        <v>28</v>
      </c>
      <c r="BR195">
        <v>341</v>
      </c>
      <c r="BS195">
        <v>3</v>
      </c>
      <c r="BT195">
        <v>49</v>
      </c>
      <c r="BU195">
        <v>0</v>
      </c>
      <c r="BV195">
        <v>105</v>
      </c>
      <c r="BW195">
        <v>0</v>
      </c>
      <c r="BX195">
        <v>248</v>
      </c>
      <c r="BY195">
        <v>3</v>
      </c>
      <c r="BZ195">
        <v>3</v>
      </c>
      <c r="CA195">
        <v>0</v>
      </c>
      <c r="CB195">
        <v>411</v>
      </c>
      <c r="CC195">
        <v>2</v>
      </c>
      <c r="CD195">
        <v>1037</v>
      </c>
      <c r="CE195">
        <v>49</v>
      </c>
      <c r="CF195">
        <v>12027</v>
      </c>
      <c r="CG195">
        <v>278</v>
      </c>
      <c r="CH195">
        <v>1159</v>
      </c>
      <c r="CI195">
        <v>3</v>
      </c>
      <c r="CJ195">
        <v>13</v>
      </c>
      <c r="CK195">
        <v>0</v>
      </c>
      <c r="CL195">
        <v>421</v>
      </c>
      <c r="CM195">
        <v>11</v>
      </c>
      <c r="CN195">
        <v>84</v>
      </c>
      <c r="CO195">
        <v>1</v>
      </c>
    </row>
    <row r="196" spans="1:93" x14ac:dyDescent="0.25">
      <c r="A196" s="1">
        <v>44085</v>
      </c>
      <c r="B196">
        <v>2919</v>
      </c>
      <c r="C196">
        <v>14</v>
      </c>
      <c r="D196">
        <v>12183</v>
      </c>
      <c r="E196">
        <v>48</v>
      </c>
      <c r="F196">
        <v>1597</v>
      </c>
      <c r="G196">
        <v>10</v>
      </c>
      <c r="H196">
        <v>5363</v>
      </c>
      <c r="I196">
        <v>110</v>
      </c>
      <c r="J196">
        <v>40557</v>
      </c>
      <c r="K196">
        <v>983</v>
      </c>
      <c r="L196">
        <v>196</v>
      </c>
      <c r="M196">
        <v>0</v>
      </c>
      <c r="N196">
        <v>37507</v>
      </c>
      <c r="O196">
        <v>974</v>
      </c>
      <c r="P196">
        <v>2007</v>
      </c>
      <c r="Q196">
        <v>97</v>
      </c>
      <c r="R196">
        <v>3960</v>
      </c>
      <c r="S196">
        <v>23</v>
      </c>
      <c r="T196">
        <v>96551</v>
      </c>
      <c r="U196">
        <v>1209</v>
      </c>
      <c r="V196">
        <v>630</v>
      </c>
      <c r="W196">
        <v>8</v>
      </c>
      <c r="X196">
        <v>1072</v>
      </c>
      <c r="Y196">
        <v>8</v>
      </c>
      <c r="Z196">
        <v>176</v>
      </c>
      <c r="AA196">
        <v>4</v>
      </c>
      <c r="AB196">
        <v>314</v>
      </c>
      <c r="AC196">
        <v>2</v>
      </c>
      <c r="AD196">
        <v>5482</v>
      </c>
      <c r="AE196">
        <v>554</v>
      </c>
      <c r="AF196">
        <v>317</v>
      </c>
      <c r="AG196">
        <v>1</v>
      </c>
      <c r="AH196">
        <v>48</v>
      </c>
      <c r="AI196">
        <v>7</v>
      </c>
      <c r="AJ196">
        <v>3861</v>
      </c>
      <c r="AK196">
        <v>120</v>
      </c>
      <c r="AL196">
        <v>680</v>
      </c>
      <c r="AM196">
        <v>6</v>
      </c>
      <c r="AN196">
        <v>823</v>
      </c>
      <c r="AO196">
        <v>3</v>
      </c>
      <c r="AP196">
        <v>1484</v>
      </c>
      <c r="AQ196">
        <v>1</v>
      </c>
      <c r="AR196">
        <v>1512</v>
      </c>
      <c r="AS196">
        <v>58</v>
      </c>
      <c r="AT196">
        <v>2063</v>
      </c>
      <c r="AU196">
        <v>129</v>
      </c>
      <c r="AV196">
        <v>516</v>
      </c>
      <c r="AW196">
        <v>5</v>
      </c>
      <c r="AX196">
        <v>154</v>
      </c>
      <c r="AY196">
        <v>13</v>
      </c>
      <c r="AZ196">
        <v>585</v>
      </c>
      <c r="BA196">
        <v>3</v>
      </c>
      <c r="BB196">
        <v>9843</v>
      </c>
      <c r="BC196">
        <v>19</v>
      </c>
      <c r="BD196">
        <v>7291</v>
      </c>
      <c r="BE196">
        <v>108</v>
      </c>
      <c r="BF196">
        <v>3804</v>
      </c>
      <c r="BG196">
        <v>80</v>
      </c>
      <c r="BH196">
        <v>197</v>
      </c>
      <c r="BI196">
        <v>5</v>
      </c>
      <c r="BJ196">
        <v>15</v>
      </c>
      <c r="BK196">
        <v>0</v>
      </c>
      <c r="BL196">
        <v>673</v>
      </c>
      <c r="BM196">
        <v>11</v>
      </c>
      <c r="BN196">
        <v>1143</v>
      </c>
      <c r="BO196">
        <v>3</v>
      </c>
      <c r="BP196">
        <v>708</v>
      </c>
      <c r="BQ196">
        <v>24</v>
      </c>
      <c r="BR196">
        <v>291</v>
      </c>
      <c r="BS196">
        <v>2</v>
      </c>
      <c r="BT196">
        <v>65</v>
      </c>
      <c r="BU196">
        <v>0</v>
      </c>
      <c r="BV196">
        <v>122</v>
      </c>
      <c r="BW196">
        <v>1</v>
      </c>
      <c r="BX196">
        <v>372</v>
      </c>
      <c r="BY196">
        <v>4</v>
      </c>
      <c r="BZ196">
        <v>3</v>
      </c>
      <c r="CA196">
        <v>0</v>
      </c>
      <c r="CB196">
        <v>476</v>
      </c>
      <c r="CC196">
        <v>2</v>
      </c>
      <c r="CD196">
        <v>860</v>
      </c>
      <c r="CE196">
        <v>47</v>
      </c>
      <c r="CF196">
        <v>12259</v>
      </c>
      <c r="CG196">
        <v>256</v>
      </c>
      <c r="CH196">
        <v>1377</v>
      </c>
      <c r="CI196">
        <v>4</v>
      </c>
      <c r="CJ196">
        <v>27</v>
      </c>
      <c r="CK196">
        <v>0</v>
      </c>
      <c r="CL196">
        <v>506</v>
      </c>
      <c r="CM196">
        <v>12</v>
      </c>
      <c r="CN196">
        <v>58</v>
      </c>
      <c r="CO196">
        <v>1</v>
      </c>
    </row>
    <row r="197" spans="1:93" x14ac:dyDescent="0.25">
      <c r="A197" s="1">
        <v>44086</v>
      </c>
      <c r="B197">
        <v>3539</v>
      </c>
      <c r="C197">
        <v>6</v>
      </c>
      <c r="D197">
        <v>0</v>
      </c>
      <c r="E197">
        <v>0</v>
      </c>
      <c r="F197">
        <v>1616</v>
      </c>
      <c r="G197">
        <v>10</v>
      </c>
      <c r="H197">
        <v>5504</v>
      </c>
      <c r="I197">
        <v>102</v>
      </c>
      <c r="J197">
        <v>43718</v>
      </c>
      <c r="K197">
        <v>874</v>
      </c>
      <c r="L197">
        <v>211</v>
      </c>
      <c r="M197">
        <v>0</v>
      </c>
      <c r="N197">
        <v>48061</v>
      </c>
      <c r="O197">
        <v>1227</v>
      </c>
      <c r="P197">
        <v>1960</v>
      </c>
      <c r="Q197">
        <v>113</v>
      </c>
      <c r="R197">
        <v>2022</v>
      </c>
      <c r="S197">
        <v>13</v>
      </c>
      <c r="T197">
        <v>97570</v>
      </c>
      <c r="U197">
        <v>1201</v>
      </c>
      <c r="V197">
        <v>702</v>
      </c>
      <c r="W197">
        <v>0</v>
      </c>
      <c r="X197">
        <v>840</v>
      </c>
      <c r="Y197">
        <v>8</v>
      </c>
      <c r="Z197">
        <v>136</v>
      </c>
      <c r="AA197">
        <v>5</v>
      </c>
      <c r="AB197">
        <v>254</v>
      </c>
      <c r="AC197">
        <v>4</v>
      </c>
      <c r="AD197">
        <v>5308</v>
      </c>
      <c r="AE197">
        <v>534</v>
      </c>
      <c r="AF197">
        <v>292</v>
      </c>
      <c r="AG197">
        <v>0</v>
      </c>
      <c r="AH197">
        <v>52</v>
      </c>
      <c r="AI197">
        <v>9</v>
      </c>
      <c r="AJ197">
        <v>3737</v>
      </c>
      <c r="AK197">
        <v>88</v>
      </c>
      <c r="AL197">
        <v>643</v>
      </c>
      <c r="AM197">
        <v>11</v>
      </c>
      <c r="AN197">
        <v>1268</v>
      </c>
      <c r="AO197">
        <v>3</v>
      </c>
      <c r="AP197">
        <v>1630</v>
      </c>
      <c r="AQ197">
        <v>5</v>
      </c>
      <c r="AR197">
        <v>1671</v>
      </c>
      <c r="AS197">
        <v>56</v>
      </c>
      <c r="AT197">
        <v>2313</v>
      </c>
      <c r="AU197">
        <v>115</v>
      </c>
      <c r="AV197">
        <v>584</v>
      </c>
      <c r="AW197">
        <v>3</v>
      </c>
      <c r="AX197">
        <v>151</v>
      </c>
      <c r="AY197">
        <v>17</v>
      </c>
      <c r="AZ197">
        <v>687</v>
      </c>
      <c r="BA197">
        <v>3</v>
      </c>
      <c r="BB197">
        <v>9406</v>
      </c>
      <c r="BC197">
        <v>80</v>
      </c>
      <c r="BD197">
        <v>6603</v>
      </c>
      <c r="BE197">
        <v>126</v>
      </c>
      <c r="BF197">
        <v>4017</v>
      </c>
      <c r="BG197">
        <v>42</v>
      </c>
      <c r="BH197">
        <v>188</v>
      </c>
      <c r="BI197">
        <v>1</v>
      </c>
      <c r="BJ197">
        <v>32</v>
      </c>
      <c r="BK197">
        <v>0</v>
      </c>
      <c r="BL197">
        <v>615</v>
      </c>
      <c r="BM197">
        <v>13</v>
      </c>
      <c r="BN197">
        <v>1284</v>
      </c>
      <c r="BO197">
        <v>5</v>
      </c>
      <c r="BP197">
        <v>687</v>
      </c>
      <c r="BQ197">
        <v>24</v>
      </c>
      <c r="BR197">
        <v>190</v>
      </c>
      <c r="BS197">
        <v>3</v>
      </c>
      <c r="BT197">
        <v>71</v>
      </c>
      <c r="BU197">
        <v>0</v>
      </c>
      <c r="BV197">
        <v>120</v>
      </c>
      <c r="BW197">
        <v>0</v>
      </c>
      <c r="BX197">
        <v>282</v>
      </c>
      <c r="BY197">
        <v>3</v>
      </c>
      <c r="BZ197">
        <v>3</v>
      </c>
      <c r="CA197">
        <v>0</v>
      </c>
      <c r="CB197">
        <v>718</v>
      </c>
      <c r="CC197">
        <v>1</v>
      </c>
      <c r="CD197">
        <v>967</v>
      </c>
      <c r="CE197">
        <v>57</v>
      </c>
      <c r="CF197">
        <v>11905</v>
      </c>
      <c r="CG197">
        <v>281</v>
      </c>
      <c r="CH197">
        <v>1447</v>
      </c>
      <c r="CI197">
        <v>2</v>
      </c>
      <c r="CJ197">
        <v>18</v>
      </c>
      <c r="CK197">
        <v>0</v>
      </c>
      <c r="CL197">
        <v>594</v>
      </c>
      <c r="CM197">
        <v>10</v>
      </c>
      <c r="CN197">
        <v>92</v>
      </c>
      <c r="CO197">
        <v>1</v>
      </c>
    </row>
    <row r="198" spans="1:93" x14ac:dyDescent="0.25">
      <c r="A198" s="1">
        <v>44087</v>
      </c>
      <c r="B198">
        <v>3497</v>
      </c>
      <c r="C198">
        <v>9</v>
      </c>
      <c r="D198">
        <v>0</v>
      </c>
      <c r="E198">
        <v>0</v>
      </c>
      <c r="F198">
        <v>1501</v>
      </c>
      <c r="G198">
        <v>6</v>
      </c>
      <c r="H198">
        <v>5488</v>
      </c>
      <c r="I198">
        <v>119</v>
      </c>
      <c r="J198">
        <v>33523</v>
      </c>
      <c r="K198">
        <v>814</v>
      </c>
      <c r="L198">
        <v>159</v>
      </c>
      <c r="M198">
        <v>2</v>
      </c>
      <c r="N198">
        <v>40820</v>
      </c>
      <c r="O198">
        <v>685</v>
      </c>
      <c r="P198">
        <v>1816</v>
      </c>
      <c r="Q198">
        <v>49</v>
      </c>
      <c r="R198">
        <v>4653</v>
      </c>
      <c r="S198">
        <v>13</v>
      </c>
      <c r="T198">
        <v>94372</v>
      </c>
      <c r="U198">
        <v>1114</v>
      </c>
      <c r="V198">
        <v>515</v>
      </c>
      <c r="W198">
        <v>7</v>
      </c>
      <c r="X198">
        <v>967</v>
      </c>
      <c r="Y198">
        <v>9</v>
      </c>
      <c r="Z198">
        <v>121</v>
      </c>
      <c r="AA198">
        <v>3</v>
      </c>
      <c r="AB198">
        <v>291</v>
      </c>
      <c r="AC198">
        <v>1</v>
      </c>
      <c r="AD198">
        <v>2669</v>
      </c>
      <c r="AE198">
        <v>421</v>
      </c>
      <c r="AF198">
        <v>0</v>
      </c>
      <c r="AG198">
        <v>0</v>
      </c>
      <c r="AH198">
        <v>42</v>
      </c>
      <c r="AI198">
        <v>6</v>
      </c>
      <c r="AJ198">
        <v>3817</v>
      </c>
      <c r="AK198">
        <v>106</v>
      </c>
      <c r="AL198">
        <v>674</v>
      </c>
      <c r="AM198">
        <v>16</v>
      </c>
      <c r="AN198">
        <v>1231</v>
      </c>
      <c r="AO198">
        <v>1</v>
      </c>
      <c r="AP198">
        <v>948</v>
      </c>
      <c r="AQ198">
        <v>2</v>
      </c>
      <c r="AR198">
        <v>1509</v>
      </c>
      <c r="AS198">
        <v>48</v>
      </c>
      <c r="AT198">
        <v>2139</v>
      </c>
      <c r="AU198">
        <v>116</v>
      </c>
      <c r="AV198">
        <v>526</v>
      </c>
      <c r="AW198">
        <v>6</v>
      </c>
      <c r="AX198">
        <v>148</v>
      </c>
      <c r="AY198">
        <v>20</v>
      </c>
      <c r="AZ198">
        <v>497</v>
      </c>
      <c r="BA198">
        <v>5</v>
      </c>
      <c r="BB198">
        <v>10561</v>
      </c>
      <c r="BC198">
        <v>17</v>
      </c>
      <c r="BD198">
        <v>6162</v>
      </c>
      <c r="BE198">
        <v>123</v>
      </c>
      <c r="BF198">
        <v>4899</v>
      </c>
      <c r="BG198">
        <v>184</v>
      </c>
      <c r="BH198">
        <v>160</v>
      </c>
      <c r="BI198">
        <v>2</v>
      </c>
      <c r="BJ198">
        <v>23</v>
      </c>
      <c r="BK198">
        <v>0</v>
      </c>
      <c r="BL198">
        <v>711</v>
      </c>
      <c r="BM198">
        <v>15</v>
      </c>
      <c r="BN198">
        <v>617</v>
      </c>
      <c r="BO198">
        <v>1</v>
      </c>
      <c r="BP198">
        <v>643</v>
      </c>
      <c r="BQ198">
        <v>27</v>
      </c>
      <c r="BR198">
        <v>261</v>
      </c>
      <c r="BS198">
        <v>7</v>
      </c>
      <c r="BT198">
        <v>0</v>
      </c>
      <c r="BU198">
        <v>0</v>
      </c>
      <c r="BV198">
        <v>0</v>
      </c>
      <c r="BW198">
        <v>0</v>
      </c>
      <c r="BX198">
        <v>302</v>
      </c>
      <c r="BY198">
        <v>2</v>
      </c>
      <c r="BZ198">
        <v>3</v>
      </c>
      <c r="CA198">
        <v>0</v>
      </c>
      <c r="CB198">
        <v>916</v>
      </c>
      <c r="CC198">
        <v>2</v>
      </c>
      <c r="CD198">
        <v>810</v>
      </c>
      <c r="CE198">
        <v>47</v>
      </c>
      <c r="CF198">
        <v>11505</v>
      </c>
      <c r="CG198">
        <v>212</v>
      </c>
      <c r="CH198">
        <v>1541</v>
      </c>
      <c r="CI198">
        <v>3</v>
      </c>
      <c r="CJ198">
        <v>23</v>
      </c>
      <c r="CK198">
        <v>1</v>
      </c>
      <c r="CL198">
        <v>603</v>
      </c>
      <c r="CM198">
        <v>13</v>
      </c>
      <c r="CN198">
        <v>72</v>
      </c>
      <c r="CO198">
        <v>1</v>
      </c>
    </row>
    <row r="199" spans="1:93" x14ac:dyDescent="0.25">
      <c r="A199" s="1">
        <v>44088</v>
      </c>
      <c r="B199">
        <v>3330</v>
      </c>
      <c r="C199">
        <v>5</v>
      </c>
      <c r="D199">
        <v>27404</v>
      </c>
      <c r="E199">
        <v>101</v>
      </c>
      <c r="F199">
        <v>1456</v>
      </c>
      <c r="G199">
        <v>7</v>
      </c>
      <c r="H199">
        <v>5449</v>
      </c>
      <c r="I199">
        <v>94</v>
      </c>
      <c r="J199">
        <v>14768</v>
      </c>
      <c r="K199">
        <v>415</v>
      </c>
      <c r="L199">
        <v>255</v>
      </c>
      <c r="M199">
        <v>1</v>
      </c>
      <c r="N199">
        <v>33871</v>
      </c>
      <c r="O199">
        <v>378</v>
      </c>
      <c r="P199">
        <v>1579</v>
      </c>
      <c r="Q199">
        <v>20</v>
      </c>
      <c r="R199">
        <v>3379</v>
      </c>
      <c r="S199">
        <v>16</v>
      </c>
      <c r="T199">
        <v>92071</v>
      </c>
      <c r="U199">
        <v>1136</v>
      </c>
      <c r="V199">
        <v>518</v>
      </c>
      <c r="W199">
        <v>1</v>
      </c>
      <c r="X199">
        <v>910</v>
      </c>
      <c r="Y199">
        <v>8</v>
      </c>
      <c r="Z199">
        <v>109</v>
      </c>
      <c r="AA199">
        <v>5</v>
      </c>
      <c r="AB199">
        <v>206</v>
      </c>
      <c r="AC199">
        <v>2</v>
      </c>
      <c r="AD199">
        <v>1803</v>
      </c>
      <c r="AE199">
        <v>217</v>
      </c>
      <c r="AF199">
        <v>0</v>
      </c>
      <c r="AG199">
        <v>0</v>
      </c>
      <c r="AH199">
        <v>44</v>
      </c>
      <c r="AI199">
        <v>7</v>
      </c>
      <c r="AJ199">
        <v>3625</v>
      </c>
      <c r="AK199">
        <v>73</v>
      </c>
      <c r="AL199">
        <v>439</v>
      </c>
      <c r="AM199">
        <v>3</v>
      </c>
      <c r="AN199">
        <v>1086</v>
      </c>
      <c r="AO199">
        <v>1</v>
      </c>
      <c r="AP199">
        <v>927</v>
      </c>
      <c r="AQ199">
        <v>1</v>
      </c>
      <c r="AR199">
        <v>1527</v>
      </c>
      <c r="AS199">
        <v>57</v>
      </c>
      <c r="AT199">
        <v>2089</v>
      </c>
      <c r="AU199">
        <v>128</v>
      </c>
      <c r="AV199">
        <v>539</v>
      </c>
      <c r="AW199">
        <v>4</v>
      </c>
      <c r="AX199">
        <v>153</v>
      </c>
      <c r="AY199">
        <v>21</v>
      </c>
      <c r="AZ199">
        <v>673</v>
      </c>
      <c r="BA199">
        <v>7</v>
      </c>
      <c r="BB199">
        <v>7183</v>
      </c>
      <c r="BC199">
        <v>6</v>
      </c>
      <c r="BD199">
        <v>6787</v>
      </c>
      <c r="BE199">
        <v>117</v>
      </c>
      <c r="BF199">
        <v>3353</v>
      </c>
      <c r="BG199">
        <v>79</v>
      </c>
      <c r="BH199">
        <v>79</v>
      </c>
      <c r="BI199">
        <v>4</v>
      </c>
      <c r="BJ199">
        <v>21</v>
      </c>
      <c r="BK199">
        <v>0</v>
      </c>
      <c r="BL199">
        <v>704</v>
      </c>
      <c r="BM199">
        <v>11</v>
      </c>
      <c r="BN199">
        <v>301</v>
      </c>
      <c r="BO199">
        <v>1</v>
      </c>
      <c r="BP199">
        <v>601</v>
      </c>
      <c r="BQ199">
        <v>28</v>
      </c>
      <c r="BR199">
        <v>165</v>
      </c>
      <c r="BS199">
        <v>6</v>
      </c>
      <c r="BT199">
        <v>35</v>
      </c>
      <c r="BU199">
        <v>0</v>
      </c>
      <c r="BV199">
        <v>0</v>
      </c>
      <c r="BW199">
        <v>0</v>
      </c>
      <c r="BX199">
        <v>204</v>
      </c>
      <c r="BY199">
        <v>3</v>
      </c>
      <c r="BZ199">
        <v>3</v>
      </c>
      <c r="CA199">
        <v>0</v>
      </c>
      <c r="CB199">
        <v>484</v>
      </c>
      <c r="CC199">
        <v>4</v>
      </c>
      <c r="CD199">
        <v>809</v>
      </c>
      <c r="CE199">
        <v>47</v>
      </c>
      <c r="CF199">
        <v>10778</v>
      </c>
      <c r="CG199">
        <v>101</v>
      </c>
      <c r="CH199">
        <v>787</v>
      </c>
      <c r="CI199">
        <v>3</v>
      </c>
      <c r="CJ199">
        <v>29</v>
      </c>
      <c r="CK199">
        <v>0</v>
      </c>
      <c r="CL199">
        <v>502</v>
      </c>
      <c r="CM199">
        <v>6</v>
      </c>
      <c r="CN199">
        <v>108</v>
      </c>
      <c r="CO199">
        <v>2</v>
      </c>
    </row>
    <row r="200" spans="1:93" x14ac:dyDescent="0.25">
      <c r="A200" s="1">
        <v>44089</v>
      </c>
      <c r="B200">
        <v>2621</v>
      </c>
      <c r="C200">
        <v>9</v>
      </c>
      <c r="D200">
        <v>9437</v>
      </c>
      <c r="E200">
        <v>156</v>
      </c>
      <c r="F200">
        <v>1008</v>
      </c>
      <c r="G200">
        <v>14</v>
      </c>
      <c r="H200">
        <v>5509</v>
      </c>
      <c r="I200">
        <v>57</v>
      </c>
      <c r="J200">
        <v>15155</v>
      </c>
      <c r="K200">
        <v>381</v>
      </c>
      <c r="L200">
        <v>207</v>
      </c>
      <c r="M200">
        <v>0</v>
      </c>
      <c r="N200">
        <v>34841</v>
      </c>
      <c r="O200">
        <v>451</v>
      </c>
      <c r="P200">
        <v>956</v>
      </c>
      <c r="Q200">
        <v>52</v>
      </c>
      <c r="R200">
        <v>3772</v>
      </c>
      <c r="S200">
        <v>17</v>
      </c>
      <c r="T200">
        <v>83809</v>
      </c>
      <c r="U200">
        <v>1054</v>
      </c>
      <c r="V200">
        <v>1351</v>
      </c>
      <c r="W200">
        <v>8</v>
      </c>
      <c r="X200">
        <v>1029</v>
      </c>
      <c r="Y200">
        <v>9</v>
      </c>
      <c r="Z200">
        <v>106</v>
      </c>
      <c r="AA200">
        <v>4</v>
      </c>
      <c r="AB200">
        <v>106</v>
      </c>
      <c r="AC200">
        <v>2</v>
      </c>
      <c r="AD200">
        <v>5985</v>
      </c>
      <c r="AE200">
        <v>228</v>
      </c>
      <c r="AF200">
        <v>584</v>
      </c>
      <c r="AG200">
        <v>4</v>
      </c>
      <c r="AH200">
        <v>41</v>
      </c>
      <c r="AI200">
        <v>6</v>
      </c>
      <c r="AJ200">
        <v>3141</v>
      </c>
      <c r="AK200">
        <v>118</v>
      </c>
      <c r="AL200">
        <v>301</v>
      </c>
      <c r="AM200">
        <v>9</v>
      </c>
      <c r="AN200">
        <v>1298</v>
      </c>
      <c r="AO200">
        <v>2</v>
      </c>
      <c r="AP200">
        <v>1407</v>
      </c>
      <c r="AQ200">
        <v>12</v>
      </c>
      <c r="AR200">
        <v>1716</v>
      </c>
      <c r="AS200">
        <v>63</v>
      </c>
      <c r="AT200">
        <v>2619</v>
      </c>
      <c r="AU200">
        <v>156</v>
      </c>
      <c r="AV200">
        <v>404</v>
      </c>
      <c r="AW200">
        <v>6</v>
      </c>
      <c r="AX200">
        <v>168</v>
      </c>
      <c r="AY200">
        <v>13</v>
      </c>
      <c r="AZ200">
        <v>613</v>
      </c>
      <c r="BA200">
        <v>4</v>
      </c>
      <c r="BB200">
        <v>6158</v>
      </c>
      <c r="BC200">
        <v>34</v>
      </c>
      <c r="BD200">
        <v>4241</v>
      </c>
      <c r="BE200">
        <v>102</v>
      </c>
      <c r="BF200">
        <v>4672</v>
      </c>
      <c r="BG200">
        <v>259</v>
      </c>
      <c r="BH200">
        <v>132</v>
      </c>
      <c r="BI200">
        <v>1</v>
      </c>
      <c r="BJ200">
        <v>22</v>
      </c>
      <c r="BK200">
        <v>0</v>
      </c>
      <c r="BL200">
        <v>459</v>
      </c>
      <c r="BM200">
        <v>7</v>
      </c>
      <c r="BN200">
        <v>1727</v>
      </c>
      <c r="BO200">
        <v>4</v>
      </c>
      <c r="BP200">
        <v>607</v>
      </c>
      <c r="BQ200">
        <v>37</v>
      </c>
      <c r="BR200">
        <v>65</v>
      </c>
      <c r="BS200">
        <v>3</v>
      </c>
      <c r="BT200">
        <v>50</v>
      </c>
      <c r="BU200">
        <v>0</v>
      </c>
      <c r="BV200">
        <v>289</v>
      </c>
      <c r="BW200">
        <v>0</v>
      </c>
      <c r="BX200">
        <v>180</v>
      </c>
      <c r="BY200">
        <v>5</v>
      </c>
      <c r="BZ200">
        <v>8</v>
      </c>
      <c r="CA200">
        <v>1</v>
      </c>
      <c r="CB200">
        <v>844</v>
      </c>
      <c r="CC200">
        <v>5</v>
      </c>
      <c r="CD200">
        <v>828</v>
      </c>
      <c r="CE200">
        <v>50</v>
      </c>
      <c r="CF200">
        <v>9056</v>
      </c>
      <c r="CG200">
        <v>105</v>
      </c>
      <c r="CH200">
        <v>1034</v>
      </c>
      <c r="CI200">
        <v>9</v>
      </c>
      <c r="CJ200">
        <v>22</v>
      </c>
      <c r="CK200">
        <v>1</v>
      </c>
      <c r="CL200">
        <v>377</v>
      </c>
      <c r="CM200">
        <v>15</v>
      </c>
      <c r="CN200">
        <v>29</v>
      </c>
      <c r="CO200">
        <v>0</v>
      </c>
    </row>
    <row r="201" spans="1:93" x14ac:dyDescent="0.25">
      <c r="A201" s="1">
        <v>44090</v>
      </c>
      <c r="B201">
        <v>3103</v>
      </c>
      <c r="C201">
        <v>27</v>
      </c>
      <c r="D201">
        <v>11193</v>
      </c>
      <c r="E201">
        <v>239</v>
      </c>
      <c r="F201">
        <v>1229</v>
      </c>
      <c r="G201">
        <v>9</v>
      </c>
      <c r="H201">
        <v>5529</v>
      </c>
      <c r="I201">
        <v>150</v>
      </c>
      <c r="J201">
        <v>36653</v>
      </c>
      <c r="K201">
        <v>1113</v>
      </c>
      <c r="L201">
        <v>357</v>
      </c>
      <c r="M201">
        <v>3</v>
      </c>
      <c r="N201">
        <v>51473</v>
      </c>
      <c r="O201">
        <v>1407</v>
      </c>
      <c r="P201">
        <v>772</v>
      </c>
      <c r="Q201">
        <v>142</v>
      </c>
      <c r="R201">
        <v>6426</v>
      </c>
      <c r="S201">
        <v>11</v>
      </c>
      <c r="T201">
        <v>90123</v>
      </c>
      <c r="U201">
        <v>1290</v>
      </c>
      <c r="V201">
        <v>793</v>
      </c>
      <c r="W201">
        <v>9</v>
      </c>
      <c r="X201">
        <v>1086</v>
      </c>
      <c r="Y201">
        <v>8</v>
      </c>
      <c r="Z201">
        <v>113</v>
      </c>
      <c r="AA201">
        <v>0</v>
      </c>
      <c r="AB201">
        <v>220</v>
      </c>
      <c r="AC201">
        <v>1</v>
      </c>
      <c r="AD201">
        <v>4098</v>
      </c>
      <c r="AE201">
        <v>629</v>
      </c>
      <c r="AF201">
        <v>329</v>
      </c>
      <c r="AG201">
        <v>0</v>
      </c>
      <c r="AH201">
        <v>46</v>
      </c>
      <c r="AI201">
        <v>0</v>
      </c>
      <c r="AJ201">
        <v>3507</v>
      </c>
      <c r="AK201">
        <v>124</v>
      </c>
      <c r="AL201">
        <v>490</v>
      </c>
      <c r="AM201">
        <v>10</v>
      </c>
      <c r="AN201">
        <v>1376</v>
      </c>
      <c r="AO201">
        <v>2</v>
      </c>
      <c r="AP201">
        <v>1901</v>
      </c>
      <c r="AQ201">
        <v>6</v>
      </c>
      <c r="AR201">
        <v>1742</v>
      </c>
      <c r="AS201">
        <v>67</v>
      </c>
      <c r="AT201">
        <v>2705</v>
      </c>
      <c r="AU201">
        <v>140</v>
      </c>
      <c r="AV201">
        <v>665</v>
      </c>
      <c r="AW201">
        <v>4</v>
      </c>
      <c r="AX201">
        <v>163</v>
      </c>
      <c r="AY201">
        <v>18</v>
      </c>
      <c r="AZ201">
        <v>425</v>
      </c>
      <c r="BA201">
        <v>4</v>
      </c>
      <c r="BB201">
        <v>7852</v>
      </c>
      <c r="BC201">
        <v>49</v>
      </c>
      <c r="BD201">
        <v>4160</v>
      </c>
      <c r="BE201">
        <v>115</v>
      </c>
      <c r="BF201">
        <v>3519</v>
      </c>
      <c r="BG201">
        <v>33</v>
      </c>
      <c r="BH201">
        <v>90</v>
      </c>
      <c r="BI201">
        <v>5</v>
      </c>
      <c r="BJ201">
        <v>24</v>
      </c>
      <c r="BK201">
        <v>0</v>
      </c>
      <c r="BL201">
        <v>628</v>
      </c>
      <c r="BM201">
        <v>14</v>
      </c>
      <c r="BN201">
        <v>1628</v>
      </c>
      <c r="BO201">
        <v>3</v>
      </c>
      <c r="BP201">
        <v>672</v>
      </c>
      <c r="BQ201">
        <v>33</v>
      </c>
      <c r="BR201">
        <v>151</v>
      </c>
      <c r="BS201">
        <v>3</v>
      </c>
      <c r="BT201">
        <v>40</v>
      </c>
      <c r="BU201">
        <v>0</v>
      </c>
      <c r="BV201">
        <v>122</v>
      </c>
      <c r="BW201">
        <v>0</v>
      </c>
      <c r="BX201">
        <v>310</v>
      </c>
      <c r="BY201">
        <v>3</v>
      </c>
      <c r="BZ201">
        <v>6</v>
      </c>
      <c r="CA201">
        <v>0</v>
      </c>
      <c r="CB201">
        <v>1307</v>
      </c>
      <c r="CC201">
        <v>12</v>
      </c>
      <c r="CD201">
        <v>667</v>
      </c>
      <c r="CE201">
        <v>53</v>
      </c>
      <c r="CF201">
        <v>9908</v>
      </c>
      <c r="CG201">
        <v>298</v>
      </c>
      <c r="CH201">
        <v>1674</v>
      </c>
      <c r="CI201">
        <v>11</v>
      </c>
      <c r="CJ201">
        <v>24</v>
      </c>
      <c r="CK201">
        <v>1</v>
      </c>
      <c r="CL201">
        <v>605</v>
      </c>
      <c r="CM201">
        <v>24</v>
      </c>
      <c r="CN201">
        <v>74</v>
      </c>
      <c r="CO201">
        <v>2</v>
      </c>
    </row>
    <row r="202" spans="1:93" x14ac:dyDescent="0.25">
      <c r="A202" s="1">
        <v>44091</v>
      </c>
      <c r="B202">
        <v>3991</v>
      </c>
      <c r="C202">
        <v>20</v>
      </c>
      <c r="D202">
        <v>11291</v>
      </c>
      <c r="E202">
        <v>162</v>
      </c>
      <c r="F202">
        <v>1452</v>
      </c>
      <c r="G202">
        <v>12</v>
      </c>
      <c r="H202">
        <v>5670</v>
      </c>
      <c r="I202">
        <v>132</v>
      </c>
      <c r="J202">
        <v>36820</v>
      </c>
      <c r="K202">
        <v>987</v>
      </c>
      <c r="L202">
        <v>250</v>
      </c>
      <c r="M202">
        <v>1</v>
      </c>
      <c r="N202">
        <v>24598</v>
      </c>
      <c r="O202">
        <v>865</v>
      </c>
      <c r="P202">
        <v>1923</v>
      </c>
      <c r="Q202">
        <v>64</v>
      </c>
      <c r="R202">
        <v>4974</v>
      </c>
      <c r="S202">
        <v>18</v>
      </c>
      <c r="T202">
        <v>97894</v>
      </c>
      <c r="U202">
        <v>1132</v>
      </c>
      <c r="V202">
        <v>944</v>
      </c>
      <c r="W202">
        <v>5</v>
      </c>
      <c r="X202">
        <v>761</v>
      </c>
      <c r="Y202">
        <v>9</v>
      </c>
      <c r="Z202">
        <v>153</v>
      </c>
      <c r="AA202">
        <v>5</v>
      </c>
      <c r="AB202">
        <v>292</v>
      </c>
      <c r="AC202">
        <v>2</v>
      </c>
      <c r="AD202">
        <v>2082</v>
      </c>
      <c r="AE202">
        <v>300</v>
      </c>
      <c r="AF202">
        <v>442</v>
      </c>
      <c r="AG202">
        <v>0</v>
      </c>
      <c r="AH202">
        <v>41</v>
      </c>
      <c r="AI202">
        <v>8</v>
      </c>
      <c r="AJ202">
        <v>3963</v>
      </c>
      <c r="AK202">
        <v>135</v>
      </c>
      <c r="AL202">
        <v>561</v>
      </c>
      <c r="AM202">
        <v>12</v>
      </c>
      <c r="AN202">
        <v>1540</v>
      </c>
      <c r="AO202">
        <v>2</v>
      </c>
      <c r="AP202">
        <v>2194</v>
      </c>
      <c r="AQ202">
        <v>3</v>
      </c>
      <c r="AR202">
        <v>1771</v>
      </c>
      <c r="AS202">
        <v>63</v>
      </c>
      <c r="AT202">
        <v>2981</v>
      </c>
      <c r="AU202">
        <v>179</v>
      </c>
      <c r="AV202">
        <v>545</v>
      </c>
      <c r="AW202">
        <v>6</v>
      </c>
      <c r="AX202">
        <v>160</v>
      </c>
      <c r="AY202">
        <v>17</v>
      </c>
      <c r="AZ202">
        <v>605</v>
      </c>
      <c r="BA202">
        <v>3</v>
      </c>
      <c r="BB202">
        <v>9784</v>
      </c>
      <c r="BC202">
        <v>46</v>
      </c>
      <c r="BD202">
        <v>6380</v>
      </c>
      <c r="BE202">
        <v>124</v>
      </c>
      <c r="BF202">
        <v>3527</v>
      </c>
      <c r="BG202">
        <v>69</v>
      </c>
      <c r="BH202">
        <v>126</v>
      </c>
      <c r="BI202">
        <v>3</v>
      </c>
      <c r="BJ202">
        <v>34</v>
      </c>
      <c r="BK202">
        <v>0</v>
      </c>
      <c r="BL202">
        <v>634</v>
      </c>
      <c r="BM202">
        <v>11</v>
      </c>
      <c r="BN202">
        <v>1942</v>
      </c>
      <c r="BO202">
        <v>2</v>
      </c>
      <c r="BP202">
        <v>621</v>
      </c>
      <c r="BQ202">
        <v>31</v>
      </c>
      <c r="BR202">
        <v>280</v>
      </c>
      <c r="BS202">
        <v>6</v>
      </c>
      <c r="BT202">
        <v>110</v>
      </c>
      <c r="BU202">
        <v>0</v>
      </c>
      <c r="BV202">
        <v>116</v>
      </c>
      <c r="BW202">
        <v>0</v>
      </c>
      <c r="BX202">
        <v>311</v>
      </c>
      <c r="BY202">
        <v>3</v>
      </c>
      <c r="BZ202">
        <v>8</v>
      </c>
      <c r="CA202">
        <v>0</v>
      </c>
      <c r="CB202">
        <v>710</v>
      </c>
      <c r="CC202">
        <v>9</v>
      </c>
      <c r="CD202">
        <v>586</v>
      </c>
      <c r="CE202">
        <v>31</v>
      </c>
      <c r="CF202">
        <v>11893</v>
      </c>
      <c r="CG202">
        <v>200</v>
      </c>
      <c r="CH202">
        <v>2136</v>
      </c>
      <c r="CI202">
        <v>6</v>
      </c>
      <c r="CJ202">
        <v>7</v>
      </c>
      <c r="CK202">
        <v>0</v>
      </c>
      <c r="CL202">
        <v>600</v>
      </c>
      <c r="CM202">
        <v>10</v>
      </c>
      <c r="CN202">
        <v>102</v>
      </c>
      <c r="CO202">
        <v>1</v>
      </c>
    </row>
    <row r="203" spans="1:93" x14ac:dyDescent="0.25">
      <c r="A203" s="1">
        <v>44092</v>
      </c>
      <c r="B203">
        <v>3395</v>
      </c>
      <c r="C203">
        <v>21</v>
      </c>
      <c r="D203">
        <v>14389</v>
      </c>
      <c r="E203">
        <v>90</v>
      </c>
      <c r="F203">
        <v>1583</v>
      </c>
      <c r="G203">
        <v>13</v>
      </c>
      <c r="H203">
        <v>5762</v>
      </c>
      <c r="I203">
        <v>144</v>
      </c>
      <c r="J203">
        <v>36303</v>
      </c>
      <c r="K203">
        <v>829</v>
      </c>
      <c r="L203">
        <v>224</v>
      </c>
      <c r="M203">
        <v>1</v>
      </c>
      <c r="N203">
        <v>43567</v>
      </c>
      <c r="O203">
        <v>831</v>
      </c>
      <c r="P203">
        <v>2128</v>
      </c>
      <c r="Q203">
        <v>67</v>
      </c>
      <c r="R203">
        <v>5165</v>
      </c>
      <c r="S203">
        <v>4</v>
      </c>
      <c r="T203">
        <v>96424</v>
      </c>
      <c r="U203">
        <v>1174</v>
      </c>
      <c r="V203">
        <v>1120</v>
      </c>
      <c r="W203">
        <v>7</v>
      </c>
      <c r="X203">
        <v>868</v>
      </c>
      <c r="Y203">
        <v>10</v>
      </c>
      <c r="Z203">
        <v>126</v>
      </c>
      <c r="AA203">
        <v>5</v>
      </c>
      <c r="AB203">
        <v>330</v>
      </c>
      <c r="AC203">
        <v>1</v>
      </c>
      <c r="AD203">
        <v>6000</v>
      </c>
      <c r="AE203">
        <v>201</v>
      </c>
      <c r="AF203">
        <v>822</v>
      </c>
      <c r="AG203">
        <v>2</v>
      </c>
      <c r="AH203">
        <v>34</v>
      </c>
      <c r="AI203">
        <v>8</v>
      </c>
      <c r="AJ203">
        <v>3635</v>
      </c>
      <c r="AK203">
        <v>122</v>
      </c>
      <c r="AL203">
        <v>485</v>
      </c>
      <c r="AM203">
        <v>9</v>
      </c>
      <c r="AN203">
        <v>1750</v>
      </c>
      <c r="AO203">
        <v>6</v>
      </c>
      <c r="AP203">
        <v>1916</v>
      </c>
      <c r="AQ203">
        <v>7</v>
      </c>
      <c r="AR203">
        <v>1648</v>
      </c>
      <c r="AS203">
        <v>66</v>
      </c>
      <c r="AT203">
        <v>2815</v>
      </c>
      <c r="AU203">
        <v>176</v>
      </c>
      <c r="AV203">
        <v>752</v>
      </c>
      <c r="AW203">
        <v>9</v>
      </c>
      <c r="AX203">
        <v>141</v>
      </c>
      <c r="AY203">
        <v>19</v>
      </c>
      <c r="AZ203">
        <v>770</v>
      </c>
      <c r="BA203">
        <v>10</v>
      </c>
      <c r="BB203">
        <v>10593</v>
      </c>
      <c r="BC203">
        <v>50</v>
      </c>
      <c r="BD203">
        <v>5698</v>
      </c>
      <c r="BE203">
        <v>95</v>
      </c>
      <c r="BF203">
        <v>3355</v>
      </c>
      <c r="BG203">
        <v>53</v>
      </c>
      <c r="BH203">
        <v>131</v>
      </c>
      <c r="BI203">
        <v>2</v>
      </c>
      <c r="BJ203">
        <v>22</v>
      </c>
      <c r="BK203">
        <v>0</v>
      </c>
      <c r="BL203">
        <v>672</v>
      </c>
      <c r="BM203">
        <v>15</v>
      </c>
      <c r="BN203">
        <v>1752</v>
      </c>
      <c r="BO203">
        <v>1</v>
      </c>
      <c r="BP203">
        <v>593</v>
      </c>
      <c r="BQ203">
        <v>30</v>
      </c>
      <c r="BR203">
        <v>250</v>
      </c>
      <c r="BS203">
        <v>2</v>
      </c>
      <c r="BT203">
        <v>147</v>
      </c>
      <c r="BU203">
        <v>0</v>
      </c>
      <c r="BV203">
        <v>106</v>
      </c>
      <c r="BW203">
        <v>1</v>
      </c>
      <c r="BX203">
        <v>359</v>
      </c>
      <c r="BY203">
        <v>9</v>
      </c>
      <c r="BZ203">
        <v>10</v>
      </c>
      <c r="CA203">
        <v>0</v>
      </c>
      <c r="CB203">
        <v>941</v>
      </c>
      <c r="CC203">
        <v>6</v>
      </c>
      <c r="CD203">
        <v>547</v>
      </c>
      <c r="CE203">
        <v>33</v>
      </c>
      <c r="CF203">
        <v>11674</v>
      </c>
      <c r="CG203">
        <v>319</v>
      </c>
      <c r="CH203">
        <v>3123</v>
      </c>
      <c r="CI203">
        <v>7</v>
      </c>
      <c r="CJ203">
        <v>44</v>
      </c>
      <c r="CK203">
        <v>0</v>
      </c>
      <c r="CL203">
        <v>837</v>
      </c>
      <c r="CM203">
        <v>16</v>
      </c>
      <c r="CN203">
        <v>82</v>
      </c>
      <c r="CO203">
        <v>2</v>
      </c>
    </row>
    <row r="204" spans="1:93" x14ac:dyDescent="0.25">
      <c r="A204" s="1">
        <v>44093</v>
      </c>
      <c r="B204">
        <v>4322</v>
      </c>
      <c r="C204">
        <v>27</v>
      </c>
      <c r="D204">
        <v>0</v>
      </c>
      <c r="E204">
        <v>0</v>
      </c>
      <c r="F204">
        <v>1907</v>
      </c>
      <c r="G204">
        <v>10</v>
      </c>
      <c r="H204">
        <v>5905</v>
      </c>
      <c r="I204">
        <v>134</v>
      </c>
      <c r="J204">
        <v>39797</v>
      </c>
      <c r="K204">
        <v>858</v>
      </c>
      <c r="L204">
        <v>248</v>
      </c>
      <c r="M204">
        <v>3</v>
      </c>
      <c r="N204">
        <v>50209</v>
      </c>
      <c r="O204">
        <v>956</v>
      </c>
      <c r="P204">
        <v>2055</v>
      </c>
      <c r="Q204">
        <v>85</v>
      </c>
      <c r="R204">
        <v>2138</v>
      </c>
      <c r="S204">
        <v>27</v>
      </c>
      <c r="T204">
        <v>93337</v>
      </c>
      <c r="U204">
        <v>1247</v>
      </c>
      <c r="V204">
        <v>1044</v>
      </c>
      <c r="W204">
        <v>5</v>
      </c>
      <c r="X204">
        <v>890</v>
      </c>
      <c r="Y204">
        <v>9</v>
      </c>
      <c r="Z204">
        <v>110</v>
      </c>
      <c r="AA204">
        <v>1</v>
      </c>
      <c r="AB204">
        <v>389</v>
      </c>
      <c r="AC204">
        <v>1</v>
      </c>
      <c r="AD204">
        <v>5551</v>
      </c>
      <c r="AE204">
        <v>624</v>
      </c>
      <c r="AF204">
        <v>454</v>
      </c>
      <c r="AG204">
        <v>0</v>
      </c>
      <c r="AH204">
        <v>48</v>
      </c>
      <c r="AI204">
        <v>5</v>
      </c>
      <c r="AJ204">
        <v>3891</v>
      </c>
      <c r="AK204">
        <v>114</v>
      </c>
      <c r="AL204">
        <v>579</v>
      </c>
      <c r="AM204">
        <v>13</v>
      </c>
      <c r="AN204">
        <v>1972</v>
      </c>
      <c r="AO204">
        <v>7</v>
      </c>
      <c r="AP204">
        <v>2297</v>
      </c>
      <c r="AQ204">
        <v>6</v>
      </c>
      <c r="AR204">
        <v>1771</v>
      </c>
      <c r="AS204">
        <v>62</v>
      </c>
      <c r="AT204">
        <v>3049</v>
      </c>
      <c r="AU204">
        <v>144</v>
      </c>
      <c r="AV204">
        <v>645</v>
      </c>
      <c r="AW204">
        <v>7</v>
      </c>
      <c r="AX204">
        <v>131</v>
      </c>
      <c r="AY204">
        <v>18</v>
      </c>
      <c r="AZ204">
        <v>780</v>
      </c>
      <c r="BA204">
        <v>6</v>
      </c>
      <c r="BB204">
        <v>13215</v>
      </c>
      <c r="BC204">
        <v>154</v>
      </c>
      <c r="BD204">
        <v>6314</v>
      </c>
      <c r="BE204">
        <v>137</v>
      </c>
      <c r="BF204">
        <v>3237</v>
      </c>
      <c r="BG204">
        <v>45</v>
      </c>
      <c r="BH204">
        <v>221</v>
      </c>
      <c r="BI204">
        <v>1</v>
      </c>
      <c r="BJ204">
        <v>36</v>
      </c>
      <c r="BK204">
        <v>0</v>
      </c>
      <c r="BL204">
        <v>741</v>
      </c>
      <c r="BM204">
        <v>16</v>
      </c>
      <c r="BN204">
        <v>1709</v>
      </c>
      <c r="BO204">
        <v>6</v>
      </c>
      <c r="BP204">
        <v>576</v>
      </c>
      <c r="BQ204">
        <v>31</v>
      </c>
      <c r="BR204">
        <v>234</v>
      </c>
      <c r="BS204">
        <v>6</v>
      </c>
      <c r="BT204">
        <v>177</v>
      </c>
      <c r="BU204">
        <v>0</v>
      </c>
      <c r="BV204">
        <v>146</v>
      </c>
      <c r="BW204">
        <v>1</v>
      </c>
      <c r="BX204">
        <v>338</v>
      </c>
      <c r="BY204">
        <v>2</v>
      </c>
      <c r="BZ204">
        <v>7</v>
      </c>
      <c r="CA204">
        <v>0</v>
      </c>
      <c r="CB204">
        <v>809</v>
      </c>
      <c r="CC204">
        <v>6</v>
      </c>
      <c r="CD204">
        <v>632</v>
      </c>
      <c r="CE204">
        <v>39</v>
      </c>
      <c r="CF204">
        <v>12701</v>
      </c>
      <c r="CG204">
        <v>262</v>
      </c>
      <c r="CH204">
        <v>2107</v>
      </c>
      <c r="CI204">
        <v>6</v>
      </c>
      <c r="CJ204">
        <v>14</v>
      </c>
      <c r="CK204">
        <v>1</v>
      </c>
      <c r="CL204">
        <v>757</v>
      </c>
      <c r="CM204">
        <v>17</v>
      </c>
      <c r="CN204">
        <v>62</v>
      </c>
      <c r="CO204">
        <v>1</v>
      </c>
    </row>
    <row r="205" spans="1:93" x14ac:dyDescent="0.25">
      <c r="A205" s="1">
        <v>44094</v>
      </c>
      <c r="B205">
        <v>4422</v>
      </c>
      <c r="C205">
        <v>27</v>
      </c>
      <c r="D205">
        <v>0</v>
      </c>
      <c r="E205">
        <v>0</v>
      </c>
      <c r="F205">
        <v>1637</v>
      </c>
      <c r="G205">
        <v>24</v>
      </c>
      <c r="H205">
        <v>6065</v>
      </c>
      <c r="I205">
        <v>144</v>
      </c>
      <c r="J205">
        <v>33057</v>
      </c>
      <c r="K205">
        <v>739</v>
      </c>
      <c r="L205">
        <v>267</v>
      </c>
      <c r="M205">
        <v>0</v>
      </c>
      <c r="N205">
        <v>40295</v>
      </c>
      <c r="O205">
        <v>669</v>
      </c>
      <c r="P205">
        <v>2029</v>
      </c>
      <c r="Q205">
        <v>83</v>
      </c>
      <c r="R205">
        <v>4531</v>
      </c>
      <c r="S205">
        <v>30</v>
      </c>
      <c r="T205">
        <v>92605</v>
      </c>
      <c r="U205">
        <v>1133</v>
      </c>
      <c r="V205">
        <v>863</v>
      </c>
      <c r="W205">
        <v>6</v>
      </c>
      <c r="X205">
        <v>775</v>
      </c>
      <c r="Y205">
        <v>9</v>
      </c>
      <c r="Z205">
        <v>82</v>
      </c>
      <c r="AA205">
        <v>5</v>
      </c>
      <c r="AB205">
        <v>437</v>
      </c>
      <c r="AC205">
        <v>1</v>
      </c>
      <c r="AD205">
        <v>2658</v>
      </c>
      <c r="AE205">
        <v>455</v>
      </c>
      <c r="AF205">
        <v>0</v>
      </c>
      <c r="AG205">
        <v>0</v>
      </c>
      <c r="AH205">
        <v>24</v>
      </c>
      <c r="AI205">
        <v>7</v>
      </c>
      <c r="AJ205">
        <v>4168</v>
      </c>
      <c r="AK205">
        <v>112</v>
      </c>
      <c r="AL205">
        <v>584</v>
      </c>
      <c r="AM205">
        <v>5</v>
      </c>
      <c r="AN205">
        <v>1882</v>
      </c>
      <c r="AO205">
        <v>2</v>
      </c>
      <c r="AP205">
        <v>1345</v>
      </c>
      <c r="AQ205">
        <v>2</v>
      </c>
      <c r="AR205">
        <v>1538</v>
      </c>
      <c r="AS205">
        <v>68</v>
      </c>
      <c r="AT205">
        <v>2845</v>
      </c>
      <c r="AU205">
        <v>166</v>
      </c>
      <c r="AV205">
        <v>640</v>
      </c>
      <c r="AW205">
        <v>1</v>
      </c>
      <c r="AX205">
        <v>128</v>
      </c>
      <c r="AY205">
        <v>17</v>
      </c>
      <c r="AZ205">
        <v>849</v>
      </c>
      <c r="BA205">
        <v>5</v>
      </c>
      <c r="BB205">
        <v>13498</v>
      </c>
      <c r="BC205">
        <v>25</v>
      </c>
      <c r="BD205">
        <v>6453</v>
      </c>
      <c r="BE205">
        <v>86</v>
      </c>
      <c r="BF205">
        <v>3934</v>
      </c>
      <c r="BG205">
        <v>100</v>
      </c>
      <c r="BH205">
        <v>189</v>
      </c>
      <c r="BI205">
        <v>1</v>
      </c>
      <c r="BJ205">
        <v>61</v>
      </c>
      <c r="BK205">
        <v>0</v>
      </c>
      <c r="BL205">
        <v>722</v>
      </c>
      <c r="BM205">
        <v>18</v>
      </c>
      <c r="BN205">
        <v>894</v>
      </c>
      <c r="BO205">
        <v>8</v>
      </c>
      <c r="BP205">
        <v>551</v>
      </c>
      <c r="BQ205">
        <v>28</v>
      </c>
      <c r="BR205">
        <v>212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240</v>
      </c>
      <c r="BY205">
        <v>4</v>
      </c>
      <c r="BZ205">
        <v>15</v>
      </c>
      <c r="CA205">
        <v>0</v>
      </c>
      <c r="CB205">
        <v>1070</v>
      </c>
      <c r="CC205">
        <v>8</v>
      </c>
      <c r="CD205">
        <v>419</v>
      </c>
      <c r="CE205">
        <v>36</v>
      </c>
      <c r="CF205">
        <v>11945</v>
      </c>
      <c r="CG205">
        <v>214</v>
      </c>
      <c r="CH205">
        <v>2044</v>
      </c>
      <c r="CI205">
        <v>4</v>
      </c>
      <c r="CJ205">
        <v>25</v>
      </c>
      <c r="CK205">
        <v>0</v>
      </c>
      <c r="CL205">
        <v>1002</v>
      </c>
      <c r="CM205">
        <v>12</v>
      </c>
      <c r="CN205">
        <v>83</v>
      </c>
      <c r="CO205">
        <v>1</v>
      </c>
    </row>
    <row r="206" spans="1:93" x14ac:dyDescent="0.25">
      <c r="A206" s="1">
        <v>44095</v>
      </c>
      <c r="B206">
        <v>3899</v>
      </c>
      <c r="C206">
        <v>18</v>
      </c>
      <c r="D206">
        <v>31428</v>
      </c>
      <c r="E206">
        <v>168</v>
      </c>
      <c r="F206">
        <v>1587</v>
      </c>
      <c r="G206">
        <v>15</v>
      </c>
      <c r="H206">
        <v>6148</v>
      </c>
      <c r="I206">
        <v>79</v>
      </c>
      <c r="J206">
        <v>16389</v>
      </c>
      <c r="K206">
        <v>363</v>
      </c>
      <c r="L206">
        <v>395</v>
      </c>
      <c r="M206">
        <v>0</v>
      </c>
      <c r="N206">
        <v>39852</v>
      </c>
      <c r="O206">
        <v>251</v>
      </c>
      <c r="P206">
        <v>1555</v>
      </c>
      <c r="Q206">
        <v>13</v>
      </c>
      <c r="R206">
        <v>4825</v>
      </c>
      <c r="S206">
        <v>30</v>
      </c>
      <c r="T206">
        <v>86961</v>
      </c>
      <c r="U206">
        <v>1130</v>
      </c>
      <c r="V206">
        <v>875</v>
      </c>
      <c r="W206">
        <v>6</v>
      </c>
      <c r="X206">
        <v>707</v>
      </c>
      <c r="Y206">
        <v>8</v>
      </c>
      <c r="Z206">
        <v>70</v>
      </c>
      <c r="AA206">
        <v>2</v>
      </c>
      <c r="AB206">
        <v>279</v>
      </c>
      <c r="AC206">
        <v>4</v>
      </c>
      <c r="AD206">
        <v>1701</v>
      </c>
      <c r="AE206">
        <v>235</v>
      </c>
      <c r="AF206">
        <v>0</v>
      </c>
      <c r="AG206">
        <v>0</v>
      </c>
      <c r="AH206">
        <v>13</v>
      </c>
      <c r="AI206">
        <v>5</v>
      </c>
      <c r="AJ206">
        <v>3989</v>
      </c>
      <c r="AK206">
        <v>105</v>
      </c>
      <c r="AL206">
        <v>0</v>
      </c>
      <c r="AM206">
        <v>0</v>
      </c>
      <c r="AN206">
        <v>1843</v>
      </c>
      <c r="AO206">
        <v>4</v>
      </c>
      <c r="AP206">
        <v>922</v>
      </c>
      <c r="AQ206">
        <v>0</v>
      </c>
      <c r="AR206">
        <v>1519</v>
      </c>
      <c r="AS206">
        <v>61</v>
      </c>
      <c r="AT206">
        <v>3097</v>
      </c>
      <c r="AU206">
        <v>183</v>
      </c>
      <c r="AV206">
        <v>633</v>
      </c>
      <c r="AW206">
        <v>4</v>
      </c>
      <c r="AX206">
        <v>115</v>
      </c>
      <c r="AY206">
        <v>20</v>
      </c>
      <c r="AZ206">
        <v>552</v>
      </c>
      <c r="BA206">
        <v>13</v>
      </c>
      <c r="BB206">
        <v>11569</v>
      </c>
      <c r="BC206">
        <v>11</v>
      </c>
      <c r="BD206">
        <v>6030</v>
      </c>
      <c r="BE206">
        <v>0</v>
      </c>
      <c r="BF206">
        <v>3283</v>
      </c>
      <c r="BG206">
        <v>54</v>
      </c>
      <c r="BH206">
        <v>97</v>
      </c>
      <c r="BI206">
        <v>3</v>
      </c>
      <c r="BJ206">
        <v>49</v>
      </c>
      <c r="BK206">
        <v>0</v>
      </c>
      <c r="BL206">
        <v>602</v>
      </c>
      <c r="BM206">
        <v>10</v>
      </c>
      <c r="BN206">
        <v>461</v>
      </c>
      <c r="BO206">
        <v>3</v>
      </c>
      <c r="BP206">
        <v>483</v>
      </c>
      <c r="BQ206">
        <v>27</v>
      </c>
      <c r="BR206">
        <v>197</v>
      </c>
      <c r="BS206">
        <v>4</v>
      </c>
      <c r="BT206">
        <v>86</v>
      </c>
      <c r="BU206">
        <v>0</v>
      </c>
      <c r="BV206">
        <v>0</v>
      </c>
      <c r="BW206">
        <v>0</v>
      </c>
      <c r="BX206">
        <v>164</v>
      </c>
      <c r="BY206">
        <v>7</v>
      </c>
      <c r="BZ206">
        <v>20</v>
      </c>
      <c r="CA206">
        <v>0</v>
      </c>
      <c r="CB206">
        <v>876</v>
      </c>
      <c r="CC206">
        <v>3</v>
      </c>
      <c r="CD206">
        <v>206</v>
      </c>
      <c r="CE206">
        <v>31</v>
      </c>
      <c r="CF206">
        <v>9276</v>
      </c>
      <c r="CG206">
        <v>204</v>
      </c>
      <c r="CH206">
        <v>934</v>
      </c>
      <c r="CI206">
        <v>4</v>
      </c>
      <c r="CJ206">
        <v>36</v>
      </c>
      <c r="CK206">
        <v>0</v>
      </c>
      <c r="CL206">
        <v>910</v>
      </c>
      <c r="CM206">
        <v>11</v>
      </c>
      <c r="CN206">
        <v>68</v>
      </c>
      <c r="CO206">
        <v>1</v>
      </c>
    </row>
    <row r="207" spans="1:93" x14ac:dyDescent="0.25">
      <c r="A207" s="1">
        <v>44096</v>
      </c>
      <c r="B207">
        <v>4368</v>
      </c>
      <c r="C207">
        <v>11</v>
      </c>
      <c r="D207">
        <v>10799</v>
      </c>
      <c r="E207">
        <v>241</v>
      </c>
      <c r="F207">
        <v>1350</v>
      </c>
      <c r="G207">
        <v>17</v>
      </c>
      <c r="H207">
        <v>6196</v>
      </c>
      <c r="I207">
        <v>71</v>
      </c>
      <c r="J207">
        <v>13439</v>
      </c>
      <c r="K207">
        <v>377</v>
      </c>
      <c r="L207">
        <v>188</v>
      </c>
      <c r="M207">
        <v>0</v>
      </c>
      <c r="N207">
        <v>53153</v>
      </c>
      <c r="O207">
        <v>372</v>
      </c>
      <c r="P207">
        <v>725</v>
      </c>
      <c r="Q207">
        <v>39</v>
      </c>
      <c r="R207">
        <v>4152</v>
      </c>
      <c r="S207">
        <v>17</v>
      </c>
      <c r="T207">
        <v>75083</v>
      </c>
      <c r="U207">
        <v>1053</v>
      </c>
      <c r="V207">
        <v>1766</v>
      </c>
      <c r="W207">
        <v>11</v>
      </c>
      <c r="X207">
        <v>787</v>
      </c>
      <c r="Y207">
        <v>8</v>
      </c>
      <c r="Z207">
        <v>61</v>
      </c>
      <c r="AA207">
        <v>3</v>
      </c>
      <c r="AB207">
        <v>133</v>
      </c>
      <c r="AC207">
        <v>2</v>
      </c>
      <c r="AD207">
        <v>6031</v>
      </c>
      <c r="AE207">
        <v>204</v>
      </c>
      <c r="AF207">
        <v>1476</v>
      </c>
      <c r="AG207">
        <v>5</v>
      </c>
      <c r="AH207">
        <v>14</v>
      </c>
      <c r="AI207">
        <v>2</v>
      </c>
      <c r="AJ207">
        <v>4176</v>
      </c>
      <c r="AK207">
        <v>124</v>
      </c>
      <c r="AL207">
        <v>781</v>
      </c>
      <c r="AM207">
        <v>8</v>
      </c>
      <c r="AN207">
        <v>2215</v>
      </c>
      <c r="AO207">
        <v>2</v>
      </c>
      <c r="AP207">
        <v>1821</v>
      </c>
      <c r="AQ207">
        <v>10</v>
      </c>
      <c r="AR207">
        <v>1743</v>
      </c>
      <c r="AS207">
        <v>68</v>
      </c>
      <c r="AT207">
        <v>3341</v>
      </c>
      <c r="AU207">
        <v>177</v>
      </c>
      <c r="AV207">
        <v>582</v>
      </c>
      <c r="AW207">
        <v>4</v>
      </c>
      <c r="AX207">
        <v>126</v>
      </c>
      <c r="AY207">
        <v>17</v>
      </c>
      <c r="AZ207">
        <v>623</v>
      </c>
      <c r="BA207">
        <v>8</v>
      </c>
      <c r="BB207">
        <v>4298</v>
      </c>
      <c r="BC207">
        <v>53</v>
      </c>
      <c r="BD207">
        <v>4001</v>
      </c>
      <c r="BE207">
        <v>105</v>
      </c>
      <c r="BF207">
        <v>3447</v>
      </c>
      <c r="BG207">
        <v>15</v>
      </c>
      <c r="BH207">
        <v>195</v>
      </c>
      <c r="BI207">
        <v>2</v>
      </c>
      <c r="BJ207">
        <v>17</v>
      </c>
      <c r="BK207">
        <v>0</v>
      </c>
      <c r="BL207">
        <v>607</v>
      </c>
      <c r="BM207">
        <v>15</v>
      </c>
      <c r="BN207">
        <v>2204</v>
      </c>
      <c r="BO207">
        <v>3</v>
      </c>
      <c r="BP207">
        <v>492</v>
      </c>
      <c r="BQ207">
        <v>27</v>
      </c>
      <c r="BR207">
        <v>70</v>
      </c>
      <c r="BS207">
        <v>5</v>
      </c>
      <c r="BT207">
        <v>112</v>
      </c>
      <c r="BU207">
        <v>0</v>
      </c>
      <c r="BV207">
        <v>251</v>
      </c>
      <c r="BW207">
        <v>0</v>
      </c>
      <c r="BX207">
        <v>453</v>
      </c>
      <c r="BY207">
        <v>6</v>
      </c>
      <c r="BZ207">
        <v>3</v>
      </c>
      <c r="CA207">
        <v>0</v>
      </c>
      <c r="CB207">
        <v>633</v>
      </c>
      <c r="CC207">
        <v>8</v>
      </c>
      <c r="CD207">
        <v>310</v>
      </c>
      <c r="CE207">
        <v>37</v>
      </c>
      <c r="CF207">
        <v>17213</v>
      </c>
      <c r="CG207">
        <v>573</v>
      </c>
      <c r="CH207">
        <v>1524</v>
      </c>
      <c r="CI207">
        <v>19</v>
      </c>
      <c r="CJ207">
        <v>12</v>
      </c>
      <c r="CK207">
        <v>0</v>
      </c>
      <c r="CL207">
        <v>748</v>
      </c>
      <c r="CM207">
        <v>5</v>
      </c>
      <c r="CN207">
        <v>30</v>
      </c>
      <c r="CO207">
        <v>2</v>
      </c>
    </row>
    <row r="208" spans="1:93" x14ac:dyDescent="0.25">
      <c r="A208" s="1">
        <v>44097</v>
      </c>
      <c r="B208">
        <v>4926</v>
      </c>
      <c r="C208">
        <v>37</v>
      </c>
      <c r="D208">
        <v>11289</v>
      </c>
      <c r="E208">
        <v>130</v>
      </c>
      <c r="F208">
        <v>1391</v>
      </c>
      <c r="G208">
        <v>14</v>
      </c>
      <c r="H208">
        <v>6215</v>
      </c>
      <c r="I208">
        <v>160</v>
      </c>
      <c r="J208">
        <v>33536</v>
      </c>
      <c r="K208">
        <v>836</v>
      </c>
      <c r="L208">
        <v>323</v>
      </c>
      <c r="M208">
        <v>0</v>
      </c>
      <c r="N208">
        <v>38307</v>
      </c>
      <c r="O208">
        <v>926</v>
      </c>
      <c r="P208">
        <v>1346</v>
      </c>
      <c r="Q208">
        <v>126</v>
      </c>
      <c r="R208">
        <v>795</v>
      </c>
      <c r="S208">
        <v>12</v>
      </c>
      <c r="T208">
        <v>83347</v>
      </c>
      <c r="U208">
        <v>1085</v>
      </c>
      <c r="V208">
        <v>1248</v>
      </c>
      <c r="W208">
        <v>6</v>
      </c>
      <c r="X208">
        <v>1010</v>
      </c>
      <c r="Y208">
        <v>9</v>
      </c>
      <c r="Z208">
        <v>110</v>
      </c>
      <c r="AA208">
        <v>0</v>
      </c>
      <c r="AB208">
        <v>266</v>
      </c>
      <c r="AC208">
        <v>1</v>
      </c>
      <c r="AD208">
        <v>5939</v>
      </c>
      <c r="AE208">
        <v>651</v>
      </c>
      <c r="AF208">
        <v>476</v>
      </c>
      <c r="AG208">
        <v>1</v>
      </c>
      <c r="AH208">
        <v>30</v>
      </c>
      <c r="AI208">
        <v>3</v>
      </c>
      <c r="AJ208">
        <v>4071</v>
      </c>
      <c r="AK208">
        <v>160</v>
      </c>
      <c r="AL208">
        <v>330</v>
      </c>
      <c r="AM208">
        <v>4</v>
      </c>
      <c r="AN208">
        <v>2243</v>
      </c>
      <c r="AO208">
        <v>10</v>
      </c>
      <c r="AP208">
        <v>1769</v>
      </c>
      <c r="AQ208">
        <v>13</v>
      </c>
      <c r="AR208">
        <v>1692</v>
      </c>
      <c r="AS208">
        <v>65</v>
      </c>
      <c r="AT208">
        <v>3712</v>
      </c>
      <c r="AU208">
        <v>178</v>
      </c>
      <c r="AV208">
        <v>532</v>
      </c>
      <c r="AW208">
        <v>8</v>
      </c>
      <c r="AX208">
        <v>113</v>
      </c>
      <c r="AY208">
        <v>19</v>
      </c>
      <c r="AZ208">
        <v>463</v>
      </c>
      <c r="BA208">
        <v>5</v>
      </c>
      <c r="BB208">
        <v>10008</v>
      </c>
      <c r="BC208">
        <v>78</v>
      </c>
      <c r="BD208">
        <v>3650</v>
      </c>
      <c r="BE208">
        <v>112</v>
      </c>
      <c r="BF208">
        <v>1599</v>
      </c>
      <c r="BG208">
        <v>50</v>
      </c>
      <c r="BH208">
        <v>176</v>
      </c>
      <c r="BI208">
        <v>0</v>
      </c>
      <c r="BJ208">
        <v>35</v>
      </c>
      <c r="BK208">
        <v>0</v>
      </c>
      <c r="BL208">
        <v>474</v>
      </c>
      <c r="BM208">
        <v>13</v>
      </c>
      <c r="BN208">
        <v>2074</v>
      </c>
      <c r="BO208">
        <v>1</v>
      </c>
      <c r="BP208">
        <v>552</v>
      </c>
      <c r="BQ208">
        <v>30</v>
      </c>
      <c r="BR208">
        <v>144</v>
      </c>
      <c r="BS208">
        <v>2</v>
      </c>
      <c r="BT208">
        <v>100</v>
      </c>
      <c r="BU208">
        <v>0</v>
      </c>
      <c r="BV208">
        <v>104</v>
      </c>
      <c r="BW208">
        <v>0</v>
      </c>
      <c r="BX208">
        <v>333</v>
      </c>
      <c r="BY208">
        <v>8</v>
      </c>
      <c r="BZ208">
        <v>15</v>
      </c>
      <c r="CA208">
        <v>0</v>
      </c>
      <c r="CB208">
        <v>951</v>
      </c>
      <c r="CC208">
        <v>8</v>
      </c>
      <c r="CD208">
        <v>467</v>
      </c>
      <c r="CE208">
        <v>39</v>
      </c>
      <c r="CF208">
        <v>12027</v>
      </c>
      <c r="CG208">
        <v>470</v>
      </c>
      <c r="CH208">
        <v>2394</v>
      </c>
      <c r="CI208">
        <v>9</v>
      </c>
      <c r="CJ208">
        <v>18</v>
      </c>
      <c r="CK208">
        <v>0</v>
      </c>
      <c r="CL208">
        <v>711</v>
      </c>
      <c r="CM208">
        <v>18</v>
      </c>
      <c r="CN208">
        <v>61</v>
      </c>
      <c r="CO208">
        <v>0</v>
      </c>
    </row>
    <row r="209" spans="1:93" x14ac:dyDescent="0.25">
      <c r="A209" s="1">
        <v>44098</v>
      </c>
      <c r="B209">
        <v>6178</v>
      </c>
      <c r="C209">
        <v>37</v>
      </c>
      <c r="D209">
        <v>10653</v>
      </c>
      <c r="E209">
        <v>84</v>
      </c>
      <c r="F209">
        <v>1640</v>
      </c>
      <c r="G209">
        <v>20</v>
      </c>
      <c r="H209">
        <v>6431</v>
      </c>
      <c r="I209">
        <v>150</v>
      </c>
      <c r="J209">
        <v>33281</v>
      </c>
      <c r="K209">
        <v>869</v>
      </c>
      <c r="L209">
        <v>231</v>
      </c>
      <c r="M209">
        <v>2</v>
      </c>
      <c r="N209">
        <v>37930</v>
      </c>
      <c r="O209">
        <v>1102</v>
      </c>
      <c r="P209">
        <v>1906</v>
      </c>
      <c r="Q209">
        <v>88</v>
      </c>
      <c r="R209">
        <v>11316</v>
      </c>
      <c r="S209">
        <v>40</v>
      </c>
      <c r="T209">
        <v>86508</v>
      </c>
      <c r="U209">
        <v>1129</v>
      </c>
      <c r="V209">
        <v>1090</v>
      </c>
      <c r="W209">
        <v>9</v>
      </c>
      <c r="X209">
        <v>986</v>
      </c>
      <c r="Y209">
        <v>10</v>
      </c>
      <c r="Z209">
        <v>125</v>
      </c>
      <c r="AA209">
        <v>5</v>
      </c>
      <c r="AB209">
        <v>438</v>
      </c>
      <c r="AC209">
        <v>0</v>
      </c>
      <c r="AD209">
        <v>5495</v>
      </c>
      <c r="AE209">
        <v>601</v>
      </c>
      <c r="AF209">
        <v>558</v>
      </c>
      <c r="AG209">
        <v>2</v>
      </c>
      <c r="AH209">
        <v>31</v>
      </c>
      <c r="AI209">
        <v>5</v>
      </c>
      <c r="AJ209">
        <v>4465</v>
      </c>
      <c r="AK209">
        <v>140</v>
      </c>
      <c r="AL209">
        <v>273</v>
      </c>
      <c r="AM209">
        <v>8</v>
      </c>
      <c r="AN209">
        <v>2351</v>
      </c>
      <c r="AO209">
        <v>5</v>
      </c>
      <c r="AP209">
        <v>2143</v>
      </c>
      <c r="AQ209">
        <v>19</v>
      </c>
      <c r="AR209">
        <v>1767</v>
      </c>
      <c r="AS209">
        <v>72</v>
      </c>
      <c r="AT209">
        <v>3605</v>
      </c>
      <c r="AU209">
        <v>184</v>
      </c>
      <c r="AV209">
        <v>799</v>
      </c>
      <c r="AW209">
        <v>5</v>
      </c>
      <c r="AX209">
        <v>121</v>
      </c>
      <c r="AY209">
        <v>16</v>
      </c>
      <c r="AZ209">
        <v>802</v>
      </c>
      <c r="BA209">
        <v>3</v>
      </c>
      <c r="BB209">
        <v>13072</v>
      </c>
      <c r="BC209">
        <v>43</v>
      </c>
      <c r="BD209">
        <v>6149</v>
      </c>
      <c r="BE209">
        <v>284</v>
      </c>
      <c r="BF209">
        <v>2802</v>
      </c>
      <c r="BG209">
        <v>42</v>
      </c>
      <c r="BH209">
        <v>111</v>
      </c>
      <c r="BI209">
        <v>2</v>
      </c>
      <c r="BJ209">
        <v>57</v>
      </c>
      <c r="BK209">
        <v>0</v>
      </c>
      <c r="BL209">
        <v>706</v>
      </c>
      <c r="BM209">
        <v>6</v>
      </c>
      <c r="BN209">
        <v>2097</v>
      </c>
      <c r="BO209">
        <v>8</v>
      </c>
      <c r="BP209">
        <v>561</v>
      </c>
      <c r="BQ209">
        <v>27</v>
      </c>
      <c r="BR209">
        <v>204</v>
      </c>
      <c r="BS209">
        <v>2</v>
      </c>
      <c r="BT209">
        <v>74</v>
      </c>
      <c r="BU209">
        <v>0</v>
      </c>
      <c r="BV209">
        <v>152</v>
      </c>
      <c r="BW209">
        <v>0</v>
      </c>
      <c r="BX209">
        <v>358</v>
      </c>
      <c r="BY209">
        <v>5</v>
      </c>
      <c r="BZ209">
        <v>36</v>
      </c>
      <c r="CA209">
        <v>0</v>
      </c>
      <c r="CB209">
        <v>750</v>
      </c>
      <c r="CC209">
        <v>7</v>
      </c>
      <c r="CD209">
        <v>537</v>
      </c>
      <c r="CE209">
        <v>38</v>
      </c>
      <c r="CF209">
        <v>12638</v>
      </c>
      <c r="CG209">
        <v>424</v>
      </c>
      <c r="CH209">
        <v>2306</v>
      </c>
      <c r="CI209">
        <v>24</v>
      </c>
      <c r="CJ209">
        <v>10</v>
      </c>
      <c r="CK209">
        <v>1</v>
      </c>
      <c r="CL209">
        <v>974</v>
      </c>
      <c r="CM209">
        <v>28</v>
      </c>
      <c r="CN209">
        <v>81</v>
      </c>
      <c r="CO209">
        <v>1</v>
      </c>
    </row>
    <row r="210" spans="1:93" x14ac:dyDescent="0.25">
      <c r="A210" s="1">
        <v>44099</v>
      </c>
      <c r="B210">
        <v>6634</v>
      </c>
      <c r="C210">
        <v>40</v>
      </c>
      <c r="D210">
        <v>12272</v>
      </c>
      <c r="E210">
        <v>114</v>
      </c>
      <c r="F210">
        <v>1786</v>
      </c>
      <c r="G210">
        <v>23</v>
      </c>
      <c r="H210">
        <v>6595</v>
      </c>
      <c r="I210">
        <v>149</v>
      </c>
      <c r="J210">
        <v>32817</v>
      </c>
      <c r="K210">
        <v>831</v>
      </c>
      <c r="L210">
        <v>319</v>
      </c>
      <c r="M210">
        <v>3</v>
      </c>
      <c r="N210">
        <v>44213</v>
      </c>
      <c r="O210">
        <v>901</v>
      </c>
      <c r="P210">
        <v>1861</v>
      </c>
      <c r="Q210">
        <v>77</v>
      </c>
      <c r="R210">
        <v>9768</v>
      </c>
      <c r="S210">
        <v>53</v>
      </c>
      <c r="T210">
        <v>86052</v>
      </c>
      <c r="U210">
        <v>1141</v>
      </c>
      <c r="V210">
        <v>1341</v>
      </c>
      <c r="W210">
        <v>6</v>
      </c>
      <c r="X210">
        <v>967</v>
      </c>
      <c r="Y210">
        <v>7</v>
      </c>
      <c r="Z210">
        <v>114</v>
      </c>
      <c r="AA210">
        <v>2</v>
      </c>
      <c r="AB210">
        <v>553</v>
      </c>
      <c r="AC210">
        <v>1</v>
      </c>
      <c r="AD210">
        <v>5156</v>
      </c>
      <c r="AE210">
        <v>490</v>
      </c>
      <c r="AF210">
        <v>559</v>
      </c>
      <c r="AG210">
        <v>2</v>
      </c>
      <c r="AH210">
        <v>10</v>
      </c>
      <c r="AI210">
        <v>2</v>
      </c>
      <c r="AJ210">
        <v>4634</v>
      </c>
      <c r="AK210">
        <v>128</v>
      </c>
      <c r="AL210">
        <v>456</v>
      </c>
      <c r="AM210">
        <v>12</v>
      </c>
      <c r="AN210">
        <v>2541</v>
      </c>
      <c r="AO210">
        <v>16</v>
      </c>
      <c r="AP210">
        <v>2153</v>
      </c>
      <c r="AQ210">
        <v>15</v>
      </c>
      <c r="AR210">
        <v>1721</v>
      </c>
      <c r="AS210">
        <v>74</v>
      </c>
      <c r="AT210">
        <v>3521</v>
      </c>
      <c r="AU210">
        <v>175</v>
      </c>
      <c r="AV210">
        <v>798</v>
      </c>
      <c r="AW210">
        <v>7</v>
      </c>
      <c r="AX210">
        <v>138</v>
      </c>
      <c r="AY210">
        <v>13</v>
      </c>
      <c r="AZ210">
        <v>691</v>
      </c>
      <c r="BA210">
        <v>3</v>
      </c>
      <c r="BB210">
        <v>16096</v>
      </c>
      <c r="BC210">
        <v>52</v>
      </c>
      <c r="BD210">
        <v>6235</v>
      </c>
      <c r="BE210">
        <v>68</v>
      </c>
      <c r="BF210">
        <v>2164</v>
      </c>
      <c r="BG210">
        <v>36</v>
      </c>
      <c r="BH210">
        <v>125</v>
      </c>
      <c r="BI210">
        <v>0</v>
      </c>
      <c r="BJ210">
        <v>43</v>
      </c>
      <c r="BK210">
        <v>0</v>
      </c>
      <c r="BL210">
        <v>736</v>
      </c>
      <c r="BM210">
        <v>6</v>
      </c>
      <c r="BN210">
        <v>1796</v>
      </c>
      <c r="BO210">
        <v>4</v>
      </c>
      <c r="BP210">
        <v>498</v>
      </c>
      <c r="BQ210">
        <v>30</v>
      </c>
      <c r="BR210">
        <v>232</v>
      </c>
      <c r="BS210">
        <v>4</v>
      </c>
      <c r="BT210">
        <v>68</v>
      </c>
      <c r="BU210">
        <v>0</v>
      </c>
      <c r="BV210">
        <v>123</v>
      </c>
      <c r="BW210">
        <v>3</v>
      </c>
      <c r="BX210">
        <v>341</v>
      </c>
      <c r="BY210">
        <v>9</v>
      </c>
      <c r="BZ210">
        <v>9</v>
      </c>
      <c r="CA210">
        <v>0</v>
      </c>
      <c r="CB210">
        <v>927</v>
      </c>
      <c r="CC210">
        <v>9</v>
      </c>
      <c r="CD210">
        <v>628</v>
      </c>
      <c r="CE210">
        <v>34</v>
      </c>
      <c r="CF210">
        <v>13467</v>
      </c>
      <c r="CG210">
        <v>390</v>
      </c>
      <c r="CH210">
        <v>2910</v>
      </c>
      <c r="CI210">
        <v>12</v>
      </c>
      <c r="CJ210">
        <v>15</v>
      </c>
      <c r="CK210">
        <v>0</v>
      </c>
      <c r="CL210">
        <v>1136</v>
      </c>
      <c r="CM210">
        <v>25</v>
      </c>
      <c r="CN210">
        <v>83</v>
      </c>
      <c r="CO210">
        <v>1</v>
      </c>
    </row>
    <row r="211" spans="1:93" x14ac:dyDescent="0.25">
      <c r="A211" s="1">
        <v>44100</v>
      </c>
      <c r="B211">
        <v>6873</v>
      </c>
      <c r="C211">
        <v>34</v>
      </c>
      <c r="D211">
        <v>0</v>
      </c>
      <c r="E211">
        <v>0</v>
      </c>
      <c r="F211">
        <v>1912</v>
      </c>
      <c r="G211">
        <v>20</v>
      </c>
      <c r="H211">
        <v>7212</v>
      </c>
      <c r="I211">
        <v>108</v>
      </c>
      <c r="J211">
        <v>31911</v>
      </c>
      <c r="K211">
        <v>729</v>
      </c>
      <c r="L211">
        <v>321</v>
      </c>
      <c r="M211">
        <v>0</v>
      </c>
      <c r="N211">
        <v>55013</v>
      </c>
      <c r="O211">
        <v>964</v>
      </c>
      <c r="P211">
        <v>1480</v>
      </c>
      <c r="Q211">
        <v>29</v>
      </c>
      <c r="R211">
        <v>815</v>
      </c>
      <c r="S211">
        <v>27</v>
      </c>
      <c r="T211">
        <v>85362</v>
      </c>
      <c r="U211">
        <v>1089</v>
      </c>
      <c r="V211">
        <v>1362</v>
      </c>
      <c r="W211">
        <v>6</v>
      </c>
      <c r="X211">
        <v>867</v>
      </c>
      <c r="Y211">
        <v>10</v>
      </c>
      <c r="Z211">
        <v>61</v>
      </c>
      <c r="AA211">
        <v>4</v>
      </c>
      <c r="AB211">
        <v>540</v>
      </c>
      <c r="AC211">
        <v>4</v>
      </c>
      <c r="AD211">
        <v>5079</v>
      </c>
      <c r="AE211">
        <v>405</v>
      </c>
      <c r="AF211">
        <v>678</v>
      </c>
      <c r="AG211">
        <v>2</v>
      </c>
      <c r="AH211">
        <v>17</v>
      </c>
      <c r="AI211">
        <v>8</v>
      </c>
      <c r="AJ211">
        <v>4823</v>
      </c>
      <c r="AK211">
        <v>113</v>
      </c>
      <c r="AL211">
        <v>558</v>
      </c>
      <c r="AM211">
        <v>8</v>
      </c>
      <c r="AN211">
        <v>2776</v>
      </c>
      <c r="AO211">
        <v>16</v>
      </c>
      <c r="AP211">
        <v>2507</v>
      </c>
      <c r="AQ211">
        <v>9</v>
      </c>
      <c r="AR211">
        <v>1665</v>
      </c>
      <c r="AS211">
        <v>73</v>
      </c>
      <c r="AT211">
        <v>3563</v>
      </c>
      <c r="AU211">
        <v>207</v>
      </c>
      <c r="AV211">
        <v>566</v>
      </c>
      <c r="AW211">
        <v>7</v>
      </c>
      <c r="AX211">
        <v>112</v>
      </c>
      <c r="AY211">
        <v>18</v>
      </c>
      <c r="AZ211">
        <v>899</v>
      </c>
      <c r="BA211">
        <v>5</v>
      </c>
      <c r="BB211">
        <v>15797</v>
      </c>
      <c r="BC211">
        <v>150</v>
      </c>
      <c r="BD211">
        <v>5654</v>
      </c>
      <c r="BE211">
        <v>99</v>
      </c>
      <c r="BF211">
        <v>2606</v>
      </c>
      <c r="BG211">
        <v>69</v>
      </c>
      <c r="BH211">
        <v>213</v>
      </c>
      <c r="BI211">
        <v>1</v>
      </c>
      <c r="BJ211">
        <v>42</v>
      </c>
      <c r="BK211">
        <v>0</v>
      </c>
      <c r="BL211">
        <v>705</v>
      </c>
      <c r="BM211">
        <v>14</v>
      </c>
      <c r="BN211">
        <v>1623</v>
      </c>
      <c r="BO211">
        <v>5</v>
      </c>
      <c r="BP211">
        <v>472</v>
      </c>
      <c r="BQ211">
        <v>26</v>
      </c>
      <c r="BR211">
        <v>223</v>
      </c>
      <c r="BS211">
        <v>5</v>
      </c>
      <c r="BT211">
        <v>75</v>
      </c>
      <c r="BU211">
        <v>0</v>
      </c>
      <c r="BV211">
        <v>131</v>
      </c>
      <c r="BW211">
        <v>0</v>
      </c>
      <c r="BX211">
        <v>286</v>
      </c>
      <c r="BY211">
        <v>3</v>
      </c>
      <c r="BZ211">
        <v>8</v>
      </c>
      <c r="CA211">
        <v>0</v>
      </c>
      <c r="CB211">
        <v>950</v>
      </c>
      <c r="CC211">
        <v>12</v>
      </c>
      <c r="CD211">
        <v>604</v>
      </c>
      <c r="CE211">
        <v>35</v>
      </c>
      <c r="CF211">
        <v>12956</v>
      </c>
      <c r="CG211">
        <v>442</v>
      </c>
      <c r="CH211">
        <v>2944</v>
      </c>
      <c r="CI211">
        <v>14</v>
      </c>
      <c r="CJ211">
        <v>17</v>
      </c>
      <c r="CK211">
        <v>1</v>
      </c>
      <c r="CL211">
        <v>1587</v>
      </c>
      <c r="CM211">
        <v>23</v>
      </c>
      <c r="CN211">
        <v>75</v>
      </c>
      <c r="CO211">
        <v>1</v>
      </c>
    </row>
    <row r="212" spans="1:93" x14ac:dyDescent="0.25">
      <c r="A212" s="1">
        <v>44101</v>
      </c>
      <c r="B212">
        <v>6041</v>
      </c>
      <c r="C212">
        <v>35</v>
      </c>
      <c r="D212">
        <v>0</v>
      </c>
      <c r="E212">
        <v>0</v>
      </c>
      <c r="F212">
        <v>1869</v>
      </c>
      <c r="G212">
        <v>17</v>
      </c>
      <c r="H212">
        <v>7523</v>
      </c>
      <c r="I212">
        <v>169</v>
      </c>
      <c r="J212">
        <v>28378</v>
      </c>
      <c r="K212">
        <v>869</v>
      </c>
      <c r="L212">
        <v>245</v>
      </c>
      <c r="M212">
        <v>5</v>
      </c>
      <c r="N212">
        <v>45368</v>
      </c>
      <c r="O212">
        <v>723</v>
      </c>
      <c r="P212">
        <v>969</v>
      </c>
      <c r="Q212">
        <v>64</v>
      </c>
      <c r="R212">
        <v>11827</v>
      </c>
      <c r="S212">
        <v>36</v>
      </c>
      <c r="T212">
        <v>88600</v>
      </c>
      <c r="U212">
        <v>1124</v>
      </c>
      <c r="V212">
        <v>1215</v>
      </c>
      <c r="W212">
        <v>7</v>
      </c>
      <c r="X212">
        <v>667</v>
      </c>
      <c r="Y212">
        <v>9</v>
      </c>
      <c r="Z212">
        <v>95</v>
      </c>
      <c r="AA212">
        <v>2</v>
      </c>
      <c r="AB212">
        <v>630</v>
      </c>
      <c r="AC212">
        <v>2</v>
      </c>
      <c r="AD212">
        <v>2535</v>
      </c>
      <c r="AE212">
        <v>399</v>
      </c>
      <c r="AF212">
        <v>619</v>
      </c>
      <c r="AG212">
        <v>1</v>
      </c>
      <c r="AH212">
        <v>16</v>
      </c>
      <c r="AI212">
        <v>1</v>
      </c>
      <c r="AJ212">
        <v>4494</v>
      </c>
      <c r="AK212">
        <v>90</v>
      </c>
      <c r="AL212">
        <v>635</v>
      </c>
      <c r="AM212">
        <v>5</v>
      </c>
      <c r="AN212">
        <v>2711</v>
      </c>
      <c r="AO212">
        <v>38</v>
      </c>
      <c r="AP212">
        <v>1410</v>
      </c>
      <c r="AQ212">
        <v>5</v>
      </c>
      <c r="AR212">
        <v>1511</v>
      </c>
      <c r="AS212">
        <v>71</v>
      </c>
      <c r="AT212">
        <v>3204</v>
      </c>
      <c r="AU212">
        <v>172</v>
      </c>
      <c r="AV212">
        <v>694</v>
      </c>
      <c r="AW212">
        <v>6</v>
      </c>
      <c r="AX212">
        <v>111</v>
      </c>
      <c r="AY212">
        <v>16</v>
      </c>
      <c r="AZ212">
        <v>884</v>
      </c>
      <c r="BA212">
        <v>8</v>
      </c>
      <c r="BB212">
        <v>14412</v>
      </c>
      <c r="BC212">
        <v>39</v>
      </c>
      <c r="BD212">
        <v>5558</v>
      </c>
      <c r="BE212">
        <v>105</v>
      </c>
      <c r="BF212">
        <v>1895</v>
      </c>
      <c r="BG212">
        <v>88</v>
      </c>
      <c r="BH212">
        <v>136</v>
      </c>
      <c r="BI212">
        <v>3</v>
      </c>
      <c r="BJ212">
        <v>47</v>
      </c>
      <c r="BK212">
        <v>0</v>
      </c>
      <c r="BL212">
        <v>677</v>
      </c>
      <c r="BM212">
        <v>12</v>
      </c>
      <c r="BN212">
        <v>944</v>
      </c>
      <c r="BO212">
        <v>6</v>
      </c>
      <c r="BP212">
        <v>461</v>
      </c>
      <c r="BQ212">
        <v>30</v>
      </c>
      <c r="BR212">
        <v>212</v>
      </c>
      <c r="BS212">
        <v>3</v>
      </c>
      <c r="BT212">
        <v>78</v>
      </c>
      <c r="BU212">
        <v>0</v>
      </c>
      <c r="BV212">
        <v>0</v>
      </c>
      <c r="BW212">
        <v>0</v>
      </c>
      <c r="BX212">
        <v>315</v>
      </c>
      <c r="BY212">
        <v>7</v>
      </c>
      <c r="BZ212">
        <v>13</v>
      </c>
      <c r="CA212">
        <v>0</v>
      </c>
      <c r="CB212">
        <v>937</v>
      </c>
      <c r="CC212">
        <v>6</v>
      </c>
      <c r="CD212">
        <v>370</v>
      </c>
      <c r="CE212">
        <v>28</v>
      </c>
      <c r="CF212">
        <v>11249</v>
      </c>
      <c r="CG212">
        <v>335</v>
      </c>
      <c r="CH212">
        <v>1976</v>
      </c>
      <c r="CI212">
        <v>10</v>
      </c>
      <c r="CJ212">
        <v>15</v>
      </c>
      <c r="CK212">
        <v>0</v>
      </c>
      <c r="CL212">
        <v>1584</v>
      </c>
      <c r="CM212">
        <v>32</v>
      </c>
      <c r="CN212">
        <v>74</v>
      </c>
      <c r="CO212">
        <v>0</v>
      </c>
    </row>
    <row r="213" spans="1:93" x14ac:dyDescent="0.25">
      <c r="A213" s="1">
        <v>44102</v>
      </c>
      <c r="B213">
        <v>5692</v>
      </c>
      <c r="C213">
        <v>17</v>
      </c>
      <c r="D213">
        <v>31785</v>
      </c>
      <c r="E213">
        <v>179</v>
      </c>
      <c r="F213">
        <v>1766</v>
      </c>
      <c r="G213">
        <v>17</v>
      </c>
      <c r="H213">
        <v>7867</v>
      </c>
      <c r="I213">
        <v>99</v>
      </c>
      <c r="J213">
        <v>14318</v>
      </c>
      <c r="K213">
        <v>335</v>
      </c>
      <c r="L213">
        <v>430</v>
      </c>
      <c r="M213">
        <v>0</v>
      </c>
      <c r="N213">
        <v>36248</v>
      </c>
      <c r="O213">
        <v>259</v>
      </c>
      <c r="P213">
        <v>1268</v>
      </c>
      <c r="Q213">
        <v>22</v>
      </c>
      <c r="R213">
        <v>3926</v>
      </c>
      <c r="S213">
        <v>25</v>
      </c>
      <c r="T213">
        <v>82170</v>
      </c>
      <c r="U213">
        <v>1039</v>
      </c>
      <c r="V213">
        <v>1454</v>
      </c>
      <c r="W213">
        <v>6</v>
      </c>
      <c r="X213">
        <v>751</v>
      </c>
      <c r="Y213">
        <v>6</v>
      </c>
      <c r="Z213">
        <v>50</v>
      </c>
      <c r="AA213">
        <v>5</v>
      </c>
      <c r="AB213">
        <v>325</v>
      </c>
      <c r="AC213">
        <v>1</v>
      </c>
      <c r="AD213">
        <v>1701</v>
      </c>
      <c r="AE213">
        <v>187</v>
      </c>
      <c r="AF213">
        <v>424</v>
      </c>
      <c r="AG213">
        <v>1</v>
      </c>
      <c r="AH213">
        <v>24</v>
      </c>
      <c r="AI213">
        <v>2</v>
      </c>
      <c r="AJ213">
        <v>3874</v>
      </c>
      <c r="AK213">
        <v>78</v>
      </c>
      <c r="AL213">
        <v>441</v>
      </c>
      <c r="AM213">
        <v>3</v>
      </c>
      <c r="AN213">
        <v>2989</v>
      </c>
      <c r="AO213">
        <v>8</v>
      </c>
      <c r="AP213">
        <v>1192</v>
      </c>
      <c r="AQ213">
        <v>3</v>
      </c>
      <c r="AR213">
        <v>1467</v>
      </c>
      <c r="AS213">
        <v>68</v>
      </c>
      <c r="AT213">
        <v>3362</v>
      </c>
      <c r="AU213">
        <v>195</v>
      </c>
      <c r="AV213">
        <v>566</v>
      </c>
      <c r="AW213">
        <v>9</v>
      </c>
      <c r="AX213">
        <v>104</v>
      </c>
      <c r="AY213">
        <v>14</v>
      </c>
      <c r="AZ213">
        <v>665</v>
      </c>
      <c r="BA213">
        <v>9</v>
      </c>
      <c r="BB213">
        <v>11123</v>
      </c>
      <c r="BC213">
        <v>27</v>
      </c>
      <c r="BD213">
        <v>5160</v>
      </c>
      <c r="BE213">
        <v>120</v>
      </c>
      <c r="BF213">
        <v>2970</v>
      </c>
      <c r="BG213">
        <v>60</v>
      </c>
      <c r="BH213">
        <v>126</v>
      </c>
      <c r="BI213">
        <v>2</v>
      </c>
      <c r="BJ213">
        <v>35</v>
      </c>
      <c r="BK213">
        <v>0</v>
      </c>
      <c r="BL213">
        <v>447</v>
      </c>
      <c r="BM213">
        <v>17</v>
      </c>
      <c r="BN213">
        <v>540</v>
      </c>
      <c r="BO213">
        <v>12</v>
      </c>
      <c r="BP213">
        <v>403</v>
      </c>
      <c r="BQ213">
        <v>28</v>
      </c>
      <c r="BR213">
        <v>190</v>
      </c>
      <c r="BS213">
        <v>3</v>
      </c>
      <c r="BT213">
        <v>46</v>
      </c>
      <c r="BU213">
        <v>0</v>
      </c>
      <c r="BV213">
        <v>0</v>
      </c>
      <c r="BW213">
        <v>0</v>
      </c>
      <c r="BX213">
        <v>216</v>
      </c>
      <c r="BY213">
        <v>3</v>
      </c>
      <c r="BZ213">
        <v>12</v>
      </c>
      <c r="CA213">
        <v>0</v>
      </c>
      <c r="CB213">
        <v>702</v>
      </c>
      <c r="CC213">
        <v>13</v>
      </c>
      <c r="CD213">
        <v>309</v>
      </c>
      <c r="CE213">
        <v>30</v>
      </c>
      <c r="CF213">
        <v>8841</v>
      </c>
      <c r="CG213">
        <v>206</v>
      </c>
      <c r="CH213">
        <v>1303</v>
      </c>
      <c r="CI213">
        <v>15</v>
      </c>
      <c r="CJ213">
        <v>27</v>
      </c>
      <c r="CK213">
        <v>0</v>
      </c>
      <c r="CL213">
        <v>1350</v>
      </c>
      <c r="CM213">
        <v>8</v>
      </c>
      <c r="CN213">
        <v>72</v>
      </c>
      <c r="CO213">
        <v>1</v>
      </c>
    </row>
    <row r="214" spans="1:93" x14ac:dyDescent="0.25">
      <c r="A214" s="1">
        <v>44103</v>
      </c>
      <c r="B214">
        <v>4044</v>
      </c>
      <c r="C214">
        <v>13</v>
      </c>
      <c r="D214">
        <v>9906</v>
      </c>
      <c r="E214">
        <v>203</v>
      </c>
      <c r="F214">
        <v>1494</v>
      </c>
      <c r="G214">
        <v>16</v>
      </c>
      <c r="H214">
        <v>8135</v>
      </c>
      <c r="I214">
        <v>61</v>
      </c>
      <c r="J214">
        <v>13155</v>
      </c>
      <c r="K214">
        <v>317</v>
      </c>
      <c r="L214">
        <v>388</v>
      </c>
      <c r="M214">
        <v>0</v>
      </c>
      <c r="N214">
        <v>32998</v>
      </c>
      <c r="O214">
        <v>314</v>
      </c>
      <c r="P214">
        <v>903</v>
      </c>
      <c r="Q214">
        <v>188</v>
      </c>
      <c r="R214">
        <v>2239</v>
      </c>
      <c r="S214">
        <v>41</v>
      </c>
      <c r="T214">
        <v>70589</v>
      </c>
      <c r="U214">
        <v>776</v>
      </c>
      <c r="V214">
        <v>2176</v>
      </c>
      <c r="W214">
        <v>10</v>
      </c>
      <c r="X214">
        <v>837</v>
      </c>
      <c r="Y214">
        <v>8</v>
      </c>
      <c r="Z214">
        <v>38</v>
      </c>
      <c r="AA214">
        <v>1</v>
      </c>
      <c r="AB214">
        <v>167</v>
      </c>
      <c r="AC214">
        <v>1</v>
      </c>
      <c r="AD214">
        <v>5952</v>
      </c>
      <c r="AE214">
        <v>173</v>
      </c>
      <c r="AF214">
        <v>435</v>
      </c>
      <c r="AG214">
        <v>0</v>
      </c>
      <c r="AH214">
        <v>4</v>
      </c>
      <c r="AI214">
        <v>3</v>
      </c>
      <c r="AJ214">
        <v>3509</v>
      </c>
      <c r="AK214">
        <v>87</v>
      </c>
      <c r="AL214">
        <v>363</v>
      </c>
      <c r="AM214">
        <v>9</v>
      </c>
      <c r="AN214">
        <v>2909</v>
      </c>
      <c r="AO214">
        <v>6</v>
      </c>
      <c r="AP214">
        <v>2089</v>
      </c>
      <c r="AQ214">
        <v>11</v>
      </c>
      <c r="AR214">
        <v>1412</v>
      </c>
      <c r="AS214">
        <v>65</v>
      </c>
      <c r="AT214">
        <v>3512</v>
      </c>
      <c r="AU214">
        <v>190</v>
      </c>
      <c r="AV214">
        <v>675</v>
      </c>
      <c r="AW214">
        <v>8</v>
      </c>
      <c r="AX214">
        <v>115</v>
      </c>
      <c r="AY214">
        <v>18</v>
      </c>
      <c r="AZ214">
        <v>425</v>
      </c>
      <c r="BA214">
        <v>4</v>
      </c>
      <c r="BB214">
        <v>4070</v>
      </c>
      <c r="BC214">
        <v>81</v>
      </c>
      <c r="BD214">
        <v>3412</v>
      </c>
      <c r="BE214">
        <v>62</v>
      </c>
      <c r="BF214">
        <v>3062</v>
      </c>
      <c r="BG214">
        <v>37</v>
      </c>
      <c r="BH214">
        <v>136</v>
      </c>
      <c r="BI214">
        <v>3</v>
      </c>
      <c r="BJ214">
        <v>67</v>
      </c>
      <c r="BK214">
        <v>0</v>
      </c>
      <c r="BL214">
        <v>722</v>
      </c>
      <c r="BM214">
        <v>8</v>
      </c>
      <c r="BN214">
        <v>2782</v>
      </c>
      <c r="BO214">
        <v>13</v>
      </c>
      <c r="BP214">
        <v>455</v>
      </c>
      <c r="BQ214">
        <v>29</v>
      </c>
      <c r="BR214">
        <v>48</v>
      </c>
      <c r="BS214">
        <v>0</v>
      </c>
      <c r="BT214">
        <v>19</v>
      </c>
      <c r="BU214">
        <v>0</v>
      </c>
      <c r="BV214">
        <v>292</v>
      </c>
      <c r="BW214">
        <v>4</v>
      </c>
      <c r="BX214">
        <v>263</v>
      </c>
      <c r="BY214">
        <v>4</v>
      </c>
      <c r="BZ214">
        <v>17</v>
      </c>
      <c r="CA214">
        <v>0</v>
      </c>
      <c r="CB214">
        <v>851</v>
      </c>
      <c r="CC214">
        <v>8</v>
      </c>
      <c r="CD214">
        <v>407</v>
      </c>
      <c r="CE214">
        <v>42</v>
      </c>
      <c r="CF214">
        <v>11807</v>
      </c>
      <c r="CG214">
        <v>364</v>
      </c>
      <c r="CH214">
        <v>1286</v>
      </c>
      <c r="CI214">
        <v>12</v>
      </c>
      <c r="CJ214">
        <v>22</v>
      </c>
      <c r="CK214">
        <v>0</v>
      </c>
      <c r="CL214">
        <v>1306</v>
      </c>
      <c r="CM214">
        <v>15</v>
      </c>
      <c r="CN214">
        <v>30</v>
      </c>
      <c r="CO214">
        <v>1</v>
      </c>
    </row>
    <row r="215" spans="1:93" x14ac:dyDescent="0.25">
      <c r="A215" s="1">
        <v>44104</v>
      </c>
      <c r="B215">
        <v>7143</v>
      </c>
      <c r="C215">
        <v>71</v>
      </c>
      <c r="D215">
        <v>11016</v>
      </c>
      <c r="E215">
        <v>177</v>
      </c>
      <c r="F215">
        <v>1647</v>
      </c>
      <c r="G215">
        <v>24</v>
      </c>
      <c r="H215">
        <v>8232</v>
      </c>
      <c r="I215">
        <v>160</v>
      </c>
      <c r="J215">
        <v>32058</v>
      </c>
      <c r="K215">
        <v>863</v>
      </c>
      <c r="L215">
        <v>362</v>
      </c>
      <c r="M215">
        <v>1</v>
      </c>
      <c r="N215">
        <v>43017</v>
      </c>
      <c r="O215">
        <v>928</v>
      </c>
      <c r="P215">
        <v>903</v>
      </c>
      <c r="Q215">
        <v>81</v>
      </c>
      <c r="R215">
        <v>3661</v>
      </c>
      <c r="S215">
        <v>21</v>
      </c>
      <c r="T215">
        <v>80472</v>
      </c>
      <c r="U215">
        <v>1179</v>
      </c>
      <c r="V215">
        <v>1660</v>
      </c>
      <c r="W215">
        <v>13</v>
      </c>
      <c r="X215">
        <v>835</v>
      </c>
      <c r="Y215">
        <v>7</v>
      </c>
      <c r="Z215">
        <v>113</v>
      </c>
      <c r="AA215">
        <v>6</v>
      </c>
      <c r="AB215">
        <v>378</v>
      </c>
      <c r="AC215">
        <v>2</v>
      </c>
      <c r="AD215">
        <v>5741</v>
      </c>
      <c r="AE215">
        <v>560</v>
      </c>
      <c r="AF215">
        <v>392</v>
      </c>
      <c r="AG215">
        <v>1</v>
      </c>
      <c r="AH215">
        <v>19</v>
      </c>
      <c r="AI215">
        <v>7</v>
      </c>
      <c r="AJ215">
        <v>4002</v>
      </c>
      <c r="AK215">
        <v>128</v>
      </c>
      <c r="AL215">
        <v>516</v>
      </c>
      <c r="AM215">
        <v>7</v>
      </c>
      <c r="AN215">
        <v>3001</v>
      </c>
      <c r="AO215">
        <v>13</v>
      </c>
      <c r="AP215">
        <v>1798</v>
      </c>
      <c r="AQ215">
        <v>17</v>
      </c>
      <c r="AR215">
        <v>1427</v>
      </c>
      <c r="AS215">
        <v>68</v>
      </c>
      <c r="AT215">
        <v>3677</v>
      </c>
      <c r="AU215">
        <v>207</v>
      </c>
      <c r="AV215">
        <v>747</v>
      </c>
      <c r="AW215">
        <v>5</v>
      </c>
      <c r="AX215">
        <v>124</v>
      </c>
      <c r="AY215">
        <v>13</v>
      </c>
      <c r="AZ215">
        <v>688</v>
      </c>
      <c r="BA215">
        <v>6</v>
      </c>
      <c r="BB215">
        <v>8051</v>
      </c>
      <c r="BC215">
        <v>85</v>
      </c>
      <c r="BD215">
        <v>3054</v>
      </c>
      <c r="BE215">
        <v>72</v>
      </c>
      <c r="BF215">
        <v>2015</v>
      </c>
      <c r="BG215">
        <v>67</v>
      </c>
      <c r="BH215">
        <v>187</v>
      </c>
      <c r="BI215">
        <v>0</v>
      </c>
      <c r="BJ215">
        <v>48</v>
      </c>
      <c r="BK215">
        <v>0</v>
      </c>
      <c r="BL215">
        <v>576</v>
      </c>
      <c r="BM215">
        <v>16</v>
      </c>
      <c r="BN215">
        <v>2984</v>
      </c>
      <c r="BO215">
        <v>10</v>
      </c>
      <c r="BP215">
        <v>539</v>
      </c>
      <c r="BQ215">
        <v>27</v>
      </c>
      <c r="BR215">
        <v>135</v>
      </c>
      <c r="BS215">
        <v>3</v>
      </c>
      <c r="BT215">
        <v>55</v>
      </c>
      <c r="BU215">
        <v>0</v>
      </c>
      <c r="BV215">
        <v>90</v>
      </c>
      <c r="BW215">
        <v>0</v>
      </c>
      <c r="BX215">
        <v>416</v>
      </c>
      <c r="BY215">
        <v>5</v>
      </c>
      <c r="BZ215">
        <v>30</v>
      </c>
      <c r="CA215">
        <v>0</v>
      </c>
      <c r="CB215">
        <v>894</v>
      </c>
      <c r="CC215">
        <v>8</v>
      </c>
      <c r="CD215">
        <v>333</v>
      </c>
      <c r="CE215">
        <v>31</v>
      </c>
      <c r="CF215">
        <v>13477</v>
      </c>
      <c r="CG215">
        <v>406</v>
      </c>
      <c r="CH215">
        <v>1960</v>
      </c>
      <c r="CI215">
        <v>18</v>
      </c>
      <c r="CJ215">
        <v>23</v>
      </c>
      <c r="CK215">
        <v>0</v>
      </c>
      <c r="CL215">
        <v>1326</v>
      </c>
      <c r="CM215">
        <v>36</v>
      </c>
      <c r="CN215">
        <v>65</v>
      </c>
      <c r="CO215">
        <v>1</v>
      </c>
    </row>
    <row r="216" spans="1:93" x14ac:dyDescent="0.25">
      <c r="A216" s="1">
        <v>44105</v>
      </c>
      <c r="B216">
        <v>7108</v>
      </c>
      <c r="C216">
        <v>71</v>
      </c>
      <c r="D216">
        <v>9419</v>
      </c>
      <c r="E216">
        <v>182</v>
      </c>
      <c r="F216">
        <v>1850</v>
      </c>
      <c r="G216">
        <v>19</v>
      </c>
      <c r="H216">
        <v>8481</v>
      </c>
      <c r="I216">
        <v>177</v>
      </c>
      <c r="J216">
        <v>33413</v>
      </c>
      <c r="K216">
        <v>1031</v>
      </c>
      <c r="L216">
        <v>415</v>
      </c>
      <c r="M216">
        <v>1</v>
      </c>
      <c r="N216">
        <v>41982</v>
      </c>
      <c r="O216">
        <v>930</v>
      </c>
      <c r="P216">
        <v>1767</v>
      </c>
      <c r="Q216">
        <v>67</v>
      </c>
      <c r="R216">
        <v>11207</v>
      </c>
      <c r="S216">
        <v>43</v>
      </c>
      <c r="T216">
        <v>86821</v>
      </c>
      <c r="U216">
        <v>1181</v>
      </c>
      <c r="V216">
        <v>1797</v>
      </c>
      <c r="W216">
        <v>6</v>
      </c>
      <c r="X216">
        <v>759</v>
      </c>
      <c r="Y216">
        <v>7</v>
      </c>
      <c r="Z216">
        <v>0</v>
      </c>
      <c r="AA216">
        <v>0</v>
      </c>
      <c r="AB216">
        <v>613</v>
      </c>
      <c r="AC216">
        <v>4</v>
      </c>
      <c r="AD216">
        <v>5212</v>
      </c>
      <c r="AE216">
        <v>483</v>
      </c>
      <c r="AF216">
        <v>534</v>
      </c>
      <c r="AG216">
        <v>0</v>
      </c>
      <c r="AH216">
        <v>0</v>
      </c>
      <c r="AI216">
        <v>0</v>
      </c>
      <c r="AJ216">
        <v>4284</v>
      </c>
      <c r="AK216">
        <v>139</v>
      </c>
      <c r="AL216">
        <v>0</v>
      </c>
      <c r="AM216">
        <v>0</v>
      </c>
      <c r="AN216">
        <v>3293</v>
      </c>
      <c r="AO216">
        <v>13</v>
      </c>
      <c r="AP216">
        <v>2503</v>
      </c>
      <c r="AQ216">
        <v>12</v>
      </c>
      <c r="AR216">
        <v>1391</v>
      </c>
      <c r="AS216">
        <v>65</v>
      </c>
      <c r="AT216">
        <v>3582</v>
      </c>
      <c r="AU216">
        <v>183</v>
      </c>
      <c r="AV216">
        <v>543</v>
      </c>
      <c r="AW216">
        <v>5</v>
      </c>
      <c r="AX216">
        <v>119</v>
      </c>
      <c r="AY216">
        <v>16</v>
      </c>
      <c r="AZ216">
        <v>825</v>
      </c>
      <c r="BA216">
        <v>8</v>
      </c>
      <c r="BB216">
        <v>12845</v>
      </c>
      <c r="BC216">
        <v>63</v>
      </c>
      <c r="BD216">
        <v>3061</v>
      </c>
      <c r="BE216">
        <v>67</v>
      </c>
      <c r="BF216">
        <v>0</v>
      </c>
      <c r="BG216">
        <v>0</v>
      </c>
      <c r="BH216">
        <v>201</v>
      </c>
      <c r="BI216">
        <v>1</v>
      </c>
      <c r="BJ216">
        <v>56</v>
      </c>
      <c r="BK216">
        <v>0</v>
      </c>
      <c r="BL216">
        <v>742</v>
      </c>
      <c r="BM216">
        <v>8</v>
      </c>
      <c r="BN216">
        <v>3243</v>
      </c>
      <c r="BO216">
        <v>6</v>
      </c>
      <c r="BP216">
        <v>418</v>
      </c>
      <c r="BQ216">
        <v>29</v>
      </c>
      <c r="BR216">
        <v>213</v>
      </c>
      <c r="BS216">
        <v>5</v>
      </c>
      <c r="BT216">
        <v>78</v>
      </c>
      <c r="BU216">
        <v>0</v>
      </c>
      <c r="BV216">
        <v>126</v>
      </c>
      <c r="BW216">
        <v>0</v>
      </c>
      <c r="BX216">
        <v>352</v>
      </c>
      <c r="BY216">
        <v>3</v>
      </c>
      <c r="BZ216">
        <v>12</v>
      </c>
      <c r="CA216">
        <v>0</v>
      </c>
      <c r="CB216">
        <v>848</v>
      </c>
      <c r="CC216">
        <v>16</v>
      </c>
      <c r="CD216">
        <v>670</v>
      </c>
      <c r="CE216">
        <v>34</v>
      </c>
      <c r="CF216">
        <v>14392</v>
      </c>
      <c r="CG216">
        <v>418</v>
      </c>
      <c r="CH216">
        <v>1076</v>
      </c>
      <c r="CI216">
        <v>19</v>
      </c>
      <c r="CJ216">
        <v>0</v>
      </c>
      <c r="CK216">
        <v>0</v>
      </c>
      <c r="CL216">
        <v>1552</v>
      </c>
      <c r="CM216">
        <v>30</v>
      </c>
      <c r="CN216">
        <v>72</v>
      </c>
      <c r="CO216">
        <v>0</v>
      </c>
    </row>
    <row r="217" spans="1:93" x14ac:dyDescent="0.25">
      <c r="A217" s="1">
        <v>44106</v>
      </c>
      <c r="B217">
        <v>6914</v>
      </c>
      <c r="C217">
        <v>59</v>
      </c>
      <c r="D217">
        <v>11325</v>
      </c>
      <c r="E217">
        <v>113</v>
      </c>
      <c r="F217">
        <v>2548</v>
      </c>
      <c r="G217">
        <v>24</v>
      </c>
      <c r="H217">
        <v>8945</v>
      </c>
      <c r="I217">
        <v>169</v>
      </c>
      <c r="J217">
        <v>36157</v>
      </c>
      <c r="K217">
        <v>728</v>
      </c>
      <c r="L217">
        <v>442</v>
      </c>
      <c r="M217">
        <v>2</v>
      </c>
      <c r="N217">
        <v>44771</v>
      </c>
      <c r="O217">
        <v>880</v>
      </c>
      <c r="P217">
        <v>1745</v>
      </c>
      <c r="Q217">
        <v>132</v>
      </c>
      <c r="R217">
        <v>7638</v>
      </c>
      <c r="S217">
        <v>51</v>
      </c>
      <c r="T217">
        <v>81484</v>
      </c>
      <c r="U217">
        <v>1095</v>
      </c>
      <c r="V217">
        <v>1777</v>
      </c>
      <c r="W217">
        <v>22</v>
      </c>
      <c r="X217">
        <v>907</v>
      </c>
      <c r="Y217">
        <v>7</v>
      </c>
      <c r="Z217">
        <v>140</v>
      </c>
      <c r="AA217">
        <v>3</v>
      </c>
      <c r="AB217">
        <v>689</v>
      </c>
      <c r="AC217">
        <v>1</v>
      </c>
      <c r="AD217">
        <v>4955</v>
      </c>
      <c r="AE217">
        <v>432</v>
      </c>
      <c r="AF217">
        <v>398</v>
      </c>
      <c r="AG217">
        <v>1</v>
      </c>
      <c r="AH217">
        <v>33</v>
      </c>
      <c r="AI217">
        <v>6</v>
      </c>
      <c r="AJ217">
        <v>4174</v>
      </c>
      <c r="AK217">
        <v>116</v>
      </c>
      <c r="AL217">
        <v>1205</v>
      </c>
      <c r="AM217">
        <v>14</v>
      </c>
      <c r="AN217">
        <v>3253</v>
      </c>
      <c r="AO217">
        <v>13</v>
      </c>
      <c r="AP217">
        <v>2673</v>
      </c>
      <c r="AQ217">
        <v>8</v>
      </c>
      <c r="AR217">
        <v>1407</v>
      </c>
      <c r="AS217">
        <v>67</v>
      </c>
      <c r="AT217">
        <v>3825</v>
      </c>
      <c r="AU217">
        <v>211</v>
      </c>
      <c r="AV217">
        <v>625</v>
      </c>
      <c r="AW217">
        <v>15</v>
      </c>
      <c r="AX217">
        <v>119</v>
      </c>
      <c r="AY217">
        <v>16</v>
      </c>
      <c r="AZ217">
        <v>854</v>
      </c>
      <c r="BA217">
        <v>6</v>
      </c>
      <c r="BB217">
        <v>13970</v>
      </c>
      <c r="BC217">
        <v>63</v>
      </c>
      <c r="BD217">
        <v>3468</v>
      </c>
      <c r="BE217">
        <v>72</v>
      </c>
      <c r="BF217">
        <v>4776</v>
      </c>
      <c r="BG217">
        <v>114</v>
      </c>
      <c r="BH217">
        <v>153</v>
      </c>
      <c r="BI217">
        <v>0</v>
      </c>
      <c r="BJ217">
        <v>79</v>
      </c>
      <c r="BK217">
        <v>1</v>
      </c>
      <c r="BL217">
        <v>747</v>
      </c>
      <c r="BM217">
        <v>15</v>
      </c>
      <c r="BN217">
        <v>3410</v>
      </c>
      <c r="BO217">
        <v>15</v>
      </c>
      <c r="BP217">
        <v>492</v>
      </c>
      <c r="BQ217">
        <v>26</v>
      </c>
      <c r="BR217">
        <v>234</v>
      </c>
      <c r="BS217">
        <v>4</v>
      </c>
      <c r="BT217">
        <v>86</v>
      </c>
      <c r="BU217">
        <v>1</v>
      </c>
      <c r="BV217">
        <v>113</v>
      </c>
      <c r="BW217">
        <v>0</v>
      </c>
      <c r="BX217">
        <v>411</v>
      </c>
      <c r="BY217">
        <v>2</v>
      </c>
      <c r="BZ217">
        <v>17</v>
      </c>
      <c r="CA217">
        <v>0</v>
      </c>
      <c r="CB217">
        <v>1322</v>
      </c>
      <c r="CC217">
        <v>17</v>
      </c>
      <c r="CD217">
        <v>405</v>
      </c>
      <c r="CE217">
        <v>36</v>
      </c>
      <c r="CF217">
        <v>14001</v>
      </c>
      <c r="CG217">
        <v>364</v>
      </c>
      <c r="CH217">
        <v>5336</v>
      </c>
      <c r="CI217">
        <v>23</v>
      </c>
      <c r="CJ217">
        <v>39</v>
      </c>
      <c r="CK217">
        <v>0</v>
      </c>
      <c r="CL217">
        <v>1967</v>
      </c>
      <c r="CM217">
        <v>30</v>
      </c>
      <c r="CN217">
        <v>111</v>
      </c>
      <c r="CO217">
        <v>1</v>
      </c>
    </row>
    <row r="218" spans="1:93" x14ac:dyDescent="0.25">
      <c r="A218" s="1">
        <v>44107</v>
      </c>
      <c r="B218">
        <v>6968</v>
      </c>
      <c r="C218">
        <v>66</v>
      </c>
      <c r="D218">
        <v>0</v>
      </c>
      <c r="E218">
        <v>0</v>
      </c>
      <c r="F218">
        <v>2499</v>
      </c>
      <c r="G218">
        <v>23</v>
      </c>
      <c r="H218">
        <v>9412</v>
      </c>
      <c r="I218">
        <v>186</v>
      </c>
      <c r="J218">
        <v>33431</v>
      </c>
      <c r="K218">
        <v>708</v>
      </c>
      <c r="L218">
        <v>466</v>
      </c>
      <c r="M218">
        <v>0</v>
      </c>
      <c r="N218">
        <v>54471</v>
      </c>
      <c r="O218">
        <v>908</v>
      </c>
      <c r="P218">
        <v>1749</v>
      </c>
      <c r="Q218">
        <v>43</v>
      </c>
      <c r="R218">
        <v>3131</v>
      </c>
      <c r="S218">
        <v>11</v>
      </c>
      <c r="T218">
        <v>79476</v>
      </c>
      <c r="U218">
        <v>1069</v>
      </c>
      <c r="V218">
        <v>2124</v>
      </c>
      <c r="W218">
        <v>90</v>
      </c>
      <c r="X218">
        <v>791</v>
      </c>
      <c r="Y218">
        <v>8</v>
      </c>
      <c r="Z218">
        <v>75</v>
      </c>
      <c r="AA218">
        <v>4</v>
      </c>
      <c r="AB218">
        <v>633</v>
      </c>
      <c r="AC218">
        <v>3</v>
      </c>
      <c r="AD218">
        <v>4699</v>
      </c>
      <c r="AE218">
        <v>414</v>
      </c>
      <c r="AF218">
        <v>536</v>
      </c>
      <c r="AG218">
        <v>1</v>
      </c>
      <c r="AH218">
        <v>17</v>
      </c>
      <c r="AI218">
        <v>2</v>
      </c>
      <c r="AJ218">
        <v>4317</v>
      </c>
      <c r="AK218">
        <v>116</v>
      </c>
      <c r="AL218">
        <v>553</v>
      </c>
      <c r="AM218">
        <v>12</v>
      </c>
      <c r="AN218">
        <v>3820</v>
      </c>
      <c r="AO218">
        <v>9</v>
      </c>
      <c r="AP218">
        <v>2563</v>
      </c>
      <c r="AQ218">
        <v>19</v>
      </c>
      <c r="AR218">
        <v>1442</v>
      </c>
      <c r="AS218">
        <v>63</v>
      </c>
      <c r="AT218">
        <v>3552</v>
      </c>
      <c r="AU218">
        <v>187</v>
      </c>
      <c r="AV218">
        <v>553</v>
      </c>
      <c r="AW218">
        <v>8</v>
      </c>
      <c r="AX218">
        <v>149</v>
      </c>
      <c r="AY218">
        <v>10</v>
      </c>
      <c r="AZ218">
        <v>888</v>
      </c>
      <c r="BA218">
        <v>6</v>
      </c>
      <c r="BB218">
        <v>12148</v>
      </c>
      <c r="BC218">
        <v>136</v>
      </c>
      <c r="BD218">
        <v>3267</v>
      </c>
      <c r="BE218">
        <v>74</v>
      </c>
      <c r="BF218">
        <v>2599</v>
      </c>
      <c r="BG218">
        <v>54</v>
      </c>
      <c r="BH218">
        <v>126</v>
      </c>
      <c r="BI218">
        <v>0</v>
      </c>
      <c r="BJ218">
        <v>57</v>
      </c>
      <c r="BK218">
        <v>1</v>
      </c>
      <c r="BL218">
        <v>620</v>
      </c>
      <c r="BM218">
        <v>19</v>
      </c>
      <c r="BN218">
        <v>3721</v>
      </c>
      <c r="BO218">
        <v>11</v>
      </c>
      <c r="BP218">
        <v>481</v>
      </c>
      <c r="BQ218">
        <v>29</v>
      </c>
      <c r="BR218">
        <v>333</v>
      </c>
      <c r="BS218">
        <v>7</v>
      </c>
      <c r="BT218">
        <v>114</v>
      </c>
      <c r="BU218">
        <v>0</v>
      </c>
      <c r="BV218">
        <v>122</v>
      </c>
      <c r="BW218">
        <v>1</v>
      </c>
      <c r="BX218">
        <v>460</v>
      </c>
      <c r="BY218">
        <v>5</v>
      </c>
      <c r="BZ218">
        <v>17</v>
      </c>
      <c r="CA218">
        <v>0</v>
      </c>
      <c r="CB218">
        <v>1086</v>
      </c>
      <c r="CC218">
        <v>14</v>
      </c>
      <c r="CD218">
        <v>503</v>
      </c>
      <c r="CE218">
        <v>44</v>
      </c>
      <c r="CF218">
        <v>14687</v>
      </c>
      <c r="CG218">
        <v>311</v>
      </c>
      <c r="CH218">
        <v>3796</v>
      </c>
      <c r="CI218">
        <v>21</v>
      </c>
      <c r="CJ218">
        <v>17</v>
      </c>
      <c r="CK218">
        <v>0</v>
      </c>
      <c r="CL218">
        <v>2292</v>
      </c>
      <c r="CM218">
        <v>27</v>
      </c>
      <c r="CN218">
        <v>73</v>
      </c>
      <c r="CO218">
        <v>1</v>
      </c>
    </row>
    <row r="219" spans="1:93" x14ac:dyDescent="0.25">
      <c r="A219" s="1">
        <v>44108</v>
      </c>
      <c r="B219">
        <v>12871</v>
      </c>
      <c r="C219">
        <v>49</v>
      </c>
      <c r="D219">
        <v>0</v>
      </c>
      <c r="E219">
        <v>0</v>
      </c>
      <c r="F219">
        <v>2843</v>
      </c>
      <c r="G219">
        <v>27</v>
      </c>
      <c r="H219">
        <v>9859</v>
      </c>
      <c r="I219">
        <v>174</v>
      </c>
      <c r="J219">
        <v>26310</v>
      </c>
      <c r="K219">
        <v>599</v>
      </c>
      <c r="L219">
        <v>605</v>
      </c>
      <c r="M219">
        <v>9</v>
      </c>
      <c r="N219">
        <v>50659</v>
      </c>
      <c r="O219">
        <v>678</v>
      </c>
      <c r="P219">
        <v>1883</v>
      </c>
      <c r="Q219">
        <v>29</v>
      </c>
      <c r="R219">
        <v>5955</v>
      </c>
      <c r="S219">
        <v>49</v>
      </c>
      <c r="T219">
        <v>75829</v>
      </c>
      <c r="U219">
        <v>940</v>
      </c>
      <c r="V219">
        <v>1812</v>
      </c>
      <c r="W219">
        <v>53</v>
      </c>
      <c r="X219">
        <v>0</v>
      </c>
      <c r="Y219">
        <v>0</v>
      </c>
      <c r="Z219">
        <v>64</v>
      </c>
      <c r="AA219">
        <v>1</v>
      </c>
      <c r="AB219">
        <v>712</v>
      </c>
      <c r="AC219">
        <v>3</v>
      </c>
      <c r="AD219">
        <v>2266</v>
      </c>
      <c r="AE219">
        <v>388</v>
      </c>
      <c r="AF219">
        <v>370</v>
      </c>
      <c r="AG219">
        <v>2</v>
      </c>
      <c r="AH219">
        <v>8</v>
      </c>
      <c r="AI219">
        <v>3</v>
      </c>
      <c r="AJ219">
        <v>4007</v>
      </c>
      <c r="AK219">
        <v>83</v>
      </c>
      <c r="AL219">
        <v>571</v>
      </c>
      <c r="AM219">
        <v>7</v>
      </c>
      <c r="AN219">
        <v>3963</v>
      </c>
      <c r="AO219">
        <v>21</v>
      </c>
      <c r="AP219">
        <v>2279</v>
      </c>
      <c r="AQ219">
        <v>2</v>
      </c>
      <c r="AR219">
        <v>1502</v>
      </c>
      <c r="AS219">
        <v>59</v>
      </c>
      <c r="AT219">
        <v>3523</v>
      </c>
      <c r="AU219">
        <v>179</v>
      </c>
      <c r="AV219">
        <v>632</v>
      </c>
      <c r="AW219">
        <v>6</v>
      </c>
      <c r="AX219">
        <v>109</v>
      </c>
      <c r="AY219">
        <v>14</v>
      </c>
      <c r="AZ219">
        <v>963</v>
      </c>
      <c r="BA219">
        <v>12</v>
      </c>
      <c r="BB219">
        <v>16972</v>
      </c>
      <c r="BC219">
        <v>43</v>
      </c>
      <c r="BD219">
        <v>3421</v>
      </c>
      <c r="BE219">
        <v>56</v>
      </c>
      <c r="BF219">
        <v>2652</v>
      </c>
      <c r="BG219">
        <v>62</v>
      </c>
      <c r="BH219">
        <v>160</v>
      </c>
      <c r="BI219">
        <v>1</v>
      </c>
      <c r="BJ219">
        <v>70</v>
      </c>
      <c r="BK219">
        <v>1</v>
      </c>
      <c r="BL219">
        <v>691</v>
      </c>
      <c r="BM219">
        <v>8</v>
      </c>
      <c r="BN219">
        <v>1709</v>
      </c>
      <c r="BO219">
        <v>15</v>
      </c>
      <c r="BP219">
        <v>419</v>
      </c>
      <c r="BQ219">
        <v>27</v>
      </c>
      <c r="BR219">
        <v>241</v>
      </c>
      <c r="BS219">
        <v>2</v>
      </c>
      <c r="BT219">
        <v>0</v>
      </c>
      <c r="BU219">
        <v>0</v>
      </c>
      <c r="BV219">
        <v>0</v>
      </c>
      <c r="BW219">
        <v>0</v>
      </c>
      <c r="BX219">
        <v>267</v>
      </c>
      <c r="BY219">
        <v>7</v>
      </c>
      <c r="BZ219">
        <v>22</v>
      </c>
      <c r="CA219">
        <v>0</v>
      </c>
      <c r="CB219">
        <v>858</v>
      </c>
      <c r="CC219">
        <v>10</v>
      </c>
      <c r="CD219">
        <v>350</v>
      </c>
      <c r="CE219">
        <v>28</v>
      </c>
      <c r="CF219">
        <v>11129</v>
      </c>
      <c r="CG219">
        <v>196</v>
      </c>
      <c r="CH219">
        <v>2554</v>
      </c>
      <c r="CI219">
        <v>12</v>
      </c>
      <c r="CJ219">
        <v>20</v>
      </c>
      <c r="CK219">
        <v>0</v>
      </c>
      <c r="CL219">
        <v>2367</v>
      </c>
      <c r="CM219">
        <v>34</v>
      </c>
      <c r="CN219">
        <v>107</v>
      </c>
      <c r="CO219">
        <v>2</v>
      </c>
    </row>
    <row r="220" spans="1:93" x14ac:dyDescent="0.25">
      <c r="A220" s="1">
        <v>44109</v>
      </c>
      <c r="B220">
        <v>22961</v>
      </c>
      <c r="C220">
        <v>33</v>
      </c>
      <c r="D220">
        <v>23480</v>
      </c>
      <c r="E220">
        <v>139</v>
      </c>
      <c r="F220">
        <v>2578</v>
      </c>
      <c r="G220">
        <v>18</v>
      </c>
      <c r="H220">
        <v>10499</v>
      </c>
      <c r="I220">
        <v>107</v>
      </c>
      <c r="J220">
        <v>8456</v>
      </c>
      <c r="K220">
        <v>365</v>
      </c>
      <c r="L220">
        <v>364</v>
      </c>
      <c r="M220">
        <v>0</v>
      </c>
      <c r="N220">
        <v>34901</v>
      </c>
      <c r="O220">
        <v>400</v>
      </c>
      <c r="P220">
        <v>1573</v>
      </c>
      <c r="Q220">
        <v>38</v>
      </c>
      <c r="R220">
        <v>3318</v>
      </c>
      <c r="S220">
        <v>37</v>
      </c>
      <c r="T220">
        <v>74442</v>
      </c>
      <c r="U220">
        <v>903</v>
      </c>
      <c r="V220">
        <v>1685</v>
      </c>
      <c r="W220">
        <v>19</v>
      </c>
      <c r="X220">
        <v>1614</v>
      </c>
      <c r="Y220">
        <v>10</v>
      </c>
      <c r="Z220">
        <v>73</v>
      </c>
      <c r="AA220">
        <v>1</v>
      </c>
      <c r="AB220">
        <v>461</v>
      </c>
      <c r="AC220">
        <v>3</v>
      </c>
      <c r="AD220">
        <v>1580</v>
      </c>
      <c r="AE220">
        <v>208</v>
      </c>
      <c r="AF220">
        <v>378</v>
      </c>
      <c r="AG220">
        <v>4</v>
      </c>
      <c r="AH220">
        <v>15</v>
      </c>
      <c r="AI220">
        <v>1</v>
      </c>
      <c r="AJ220">
        <v>3992</v>
      </c>
      <c r="AK220">
        <v>96</v>
      </c>
      <c r="AL220">
        <v>400</v>
      </c>
      <c r="AM220">
        <v>2</v>
      </c>
      <c r="AN220">
        <v>4000</v>
      </c>
      <c r="AO220">
        <v>5</v>
      </c>
      <c r="AP220">
        <v>1382</v>
      </c>
      <c r="AQ220">
        <v>5</v>
      </c>
      <c r="AR220">
        <v>1429</v>
      </c>
      <c r="AS220">
        <v>57</v>
      </c>
      <c r="AT220">
        <v>3653</v>
      </c>
      <c r="AU220">
        <v>211</v>
      </c>
      <c r="AV220">
        <v>0</v>
      </c>
      <c r="AW220">
        <v>0</v>
      </c>
      <c r="AX220">
        <v>108</v>
      </c>
      <c r="AY220">
        <v>11</v>
      </c>
      <c r="AZ220">
        <v>0</v>
      </c>
      <c r="BA220">
        <v>0</v>
      </c>
      <c r="BB220">
        <v>12545</v>
      </c>
      <c r="BC220">
        <v>32</v>
      </c>
      <c r="BD220">
        <v>3184</v>
      </c>
      <c r="BE220">
        <v>77</v>
      </c>
      <c r="BF220">
        <v>3167</v>
      </c>
      <c r="BG220">
        <v>98</v>
      </c>
      <c r="BH220">
        <v>58</v>
      </c>
      <c r="BI220">
        <v>0</v>
      </c>
      <c r="BJ220">
        <v>30</v>
      </c>
      <c r="BK220">
        <v>0</v>
      </c>
      <c r="BL220">
        <v>633</v>
      </c>
      <c r="BM220">
        <v>9</v>
      </c>
      <c r="BN220">
        <v>1035</v>
      </c>
      <c r="BO220">
        <v>14</v>
      </c>
      <c r="BP220">
        <v>390</v>
      </c>
      <c r="BQ220">
        <v>25</v>
      </c>
      <c r="BR220">
        <v>258</v>
      </c>
      <c r="BS220">
        <v>5</v>
      </c>
      <c r="BT220">
        <v>0</v>
      </c>
      <c r="BU220">
        <v>0</v>
      </c>
      <c r="BV220">
        <v>0</v>
      </c>
      <c r="BW220">
        <v>0</v>
      </c>
      <c r="BX220">
        <v>229</v>
      </c>
      <c r="BY220">
        <v>4</v>
      </c>
      <c r="BZ220">
        <v>13</v>
      </c>
      <c r="CA220">
        <v>0</v>
      </c>
      <c r="CB220">
        <v>905</v>
      </c>
      <c r="CC220">
        <v>11</v>
      </c>
      <c r="CD220">
        <v>299</v>
      </c>
      <c r="CE220">
        <v>28</v>
      </c>
      <c r="CF220">
        <v>7668</v>
      </c>
      <c r="CG220">
        <v>223</v>
      </c>
      <c r="CH220">
        <v>1841</v>
      </c>
      <c r="CI220">
        <v>16</v>
      </c>
      <c r="CJ220">
        <v>25</v>
      </c>
      <c r="CK220">
        <v>0</v>
      </c>
      <c r="CL220">
        <v>0</v>
      </c>
      <c r="CM220">
        <v>0</v>
      </c>
      <c r="CN220">
        <v>59</v>
      </c>
      <c r="CO220">
        <v>1</v>
      </c>
    </row>
    <row r="221" spans="1:93" x14ac:dyDescent="0.25">
      <c r="A221" s="1">
        <v>44110</v>
      </c>
      <c r="B221">
        <v>12593</v>
      </c>
      <c r="C221">
        <v>19</v>
      </c>
      <c r="D221">
        <v>11998</v>
      </c>
      <c r="E221">
        <v>261</v>
      </c>
      <c r="F221">
        <v>2257</v>
      </c>
      <c r="G221">
        <v>16</v>
      </c>
      <c r="H221">
        <v>10888</v>
      </c>
      <c r="I221">
        <v>117</v>
      </c>
      <c r="J221">
        <v>11946</v>
      </c>
      <c r="K221">
        <v>323</v>
      </c>
      <c r="L221">
        <v>519</v>
      </c>
      <c r="M221">
        <v>0</v>
      </c>
      <c r="N221">
        <v>40705</v>
      </c>
      <c r="O221">
        <v>398</v>
      </c>
      <c r="P221">
        <v>926</v>
      </c>
      <c r="Q221">
        <v>40</v>
      </c>
      <c r="R221">
        <v>4134</v>
      </c>
      <c r="S221">
        <v>38</v>
      </c>
      <c r="T221">
        <v>61267</v>
      </c>
      <c r="U221">
        <v>884</v>
      </c>
      <c r="V221">
        <v>2804</v>
      </c>
      <c r="W221">
        <v>23</v>
      </c>
      <c r="X221">
        <v>683</v>
      </c>
      <c r="Y221">
        <v>5</v>
      </c>
      <c r="Z221">
        <v>75</v>
      </c>
      <c r="AA221">
        <v>0</v>
      </c>
      <c r="AB221">
        <v>156</v>
      </c>
      <c r="AC221">
        <v>2</v>
      </c>
      <c r="AD221">
        <v>5247</v>
      </c>
      <c r="AE221">
        <v>180</v>
      </c>
      <c r="AF221">
        <v>377</v>
      </c>
      <c r="AG221">
        <v>1</v>
      </c>
      <c r="AH221">
        <v>13</v>
      </c>
      <c r="AI221">
        <v>0</v>
      </c>
      <c r="AJ221">
        <v>3622</v>
      </c>
      <c r="AK221">
        <v>102</v>
      </c>
      <c r="AL221">
        <v>308</v>
      </c>
      <c r="AM221">
        <v>3</v>
      </c>
      <c r="AN221">
        <v>4572</v>
      </c>
      <c r="AO221">
        <v>7</v>
      </c>
      <c r="AP221">
        <v>2639</v>
      </c>
      <c r="AQ221">
        <v>12</v>
      </c>
      <c r="AR221">
        <v>1603</v>
      </c>
      <c r="AS221">
        <v>57</v>
      </c>
      <c r="AT221">
        <v>3902</v>
      </c>
      <c r="AU221">
        <v>235</v>
      </c>
      <c r="AV221">
        <v>1111</v>
      </c>
      <c r="AW221">
        <v>10</v>
      </c>
      <c r="AX221">
        <v>98</v>
      </c>
      <c r="AY221">
        <v>9</v>
      </c>
      <c r="AZ221">
        <v>1638</v>
      </c>
      <c r="BA221">
        <v>23</v>
      </c>
      <c r="BB221">
        <v>5104</v>
      </c>
      <c r="BC221">
        <v>69</v>
      </c>
      <c r="BD221">
        <v>1830</v>
      </c>
      <c r="BE221">
        <v>92</v>
      </c>
      <c r="BF221">
        <v>2265</v>
      </c>
      <c r="BG221">
        <v>64</v>
      </c>
      <c r="BH221">
        <v>120</v>
      </c>
      <c r="BI221">
        <v>0</v>
      </c>
      <c r="BJ221">
        <v>10</v>
      </c>
      <c r="BK221">
        <v>0</v>
      </c>
      <c r="BL221">
        <v>633</v>
      </c>
      <c r="BM221">
        <v>7</v>
      </c>
      <c r="BN221">
        <v>5249</v>
      </c>
      <c r="BO221">
        <v>14</v>
      </c>
      <c r="BP221">
        <v>379</v>
      </c>
      <c r="BQ221">
        <v>23</v>
      </c>
      <c r="BR221">
        <v>138</v>
      </c>
      <c r="BS221">
        <v>2</v>
      </c>
      <c r="BT221">
        <v>216</v>
      </c>
      <c r="BU221">
        <v>2</v>
      </c>
      <c r="BV221">
        <v>308</v>
      </c>
      <c r="BW221">
        <v>0</v>
      </c>
      <c r="BX221">
        <v>300</v>
      </c>
      <c r="BY221">
        <v>8</v>
      </c>
      <c r="BZ221">
        <v>23</v>
      </c>
      <c r="CA221">
        <v>0</v>
      </c>
      <c r="CB221">
        <v>818</v>
      </c>
      <c r="CC221">
        <v>20</v>
      </c>
      <c r="CD221">
        <v>239</v>
      </c>
      <c r="CE221">
        <v>28</v>
      </c>
      <c r="CF221">
        <v>11242</v>
      </c>
      <c r="CG221">
        <v>450</v>
      </c>
      <c r="CH221">
        <v>3120</v>
      </c>
      <c r="CI221">
        <v>31</v>
      </c>
      <c r="CJ221">
        <v>23</v>
      </c>
      <c r="CK221">
        <v>0</v>
      </c>
      <c r="CL221">
        <v>3940</v>
      </c>
      <c r="CM221">
        <v>55</v>
      </c>
      <c r="CN221">
        <v>0</v>
      </c>
      <c r="CO221">
        <v>0</v>
      </c>
    </row>
    <row r="222" spans="1:93" x14ac:dyDescent="0.25">
      <c r="A222" s="1">
        <v>44111</v>
      </c>
      <c r="B222">
        <v>14542</v>
      </c>
      <c r="C222">
        <v>76</v>
      </c>
      <c r="D222">
        <v>10491</v>
      </c>
      <c r="E222">
        <v>76</v>
      </c>
      <c r="F222">
        <v>2677</v>
      </c>
      <c r="G222">
        <v>28</v>
      </c>
      <c r="H222">
        <v>11615</v>
      </c>
      <c r="I222">
        <v>188</v>
      </c>
      <c r="J222">
        <v>41906</v>
      </c>
      <c r="K222">
        <v>819</v>
      </c>
      <c r="L222">
        <v>424</v>
      </c>
      <c r="M222">
        <v>1</v>
      </c>
      <c r="N222">
        <v>43062</v>
      </c>
      <c r="O222">
        <v>717</v>
      </c>
      <c r="P222">
        <v>1027</v>
      </c>
      <c r="Q222">
        <v>87</v>
      </c>
      <c r="R222">
        <v>4717</v>
      </c>
      <c r="S222">
        <v>40</v>
      </c>
      <c r="T222">
        <v>72049</v>
      </c>
      <c r="U222">
        <v>986</v>
      </c>
      <c r="V222">
        <v>2363</v>
      </c>
      <c r="W222">
        <v>26</v>
      </c>
      <c r="X222">
        <v>679</v>
      </c>
      <c r="Y222">
        <v>7</v>
      </c>
      <c r="Z222">
        <v>114</v>
      </c>
      <c r="AA222">
        <v>3</v>
      </c>
      <c r="AB222">
        <v>374</v>
      </c>
      <c r="AC222">
        <v>4</v>
      </c>
      <c r="AD222">
        <v>5405</v>
      </c>
      <c r="AE222">
        <v>446</v>
      </c>
      <c r="AF222">
        <v>322</v>
      </c>
      <c r="AG222">
        <v>4</v>
      </c>
      <c r="AH222">
        <v>25</v>
      </c>
      <c r="AI222">
        <v>1</v>
      </c>
      <c r="AJ222">
        <v>4056</v>
      </c>
      <c r="AK222">
        <v>121</v>
      </c>
      <c r="AL222">
        <v>496</v>
      </c>
      <c r="AM222">
        <v>3</v>
      </c>
      <c r="AN222">
        <v>4517</v>
      </c>
      <c r="AO222">
        <v>21</v>
      </c>
      <c r="AP222">
        <v>2828</v>
      </c>
      <c r="AQ222">
        <v>16</v>
      </c>
      <c r="AR222">
        <v>1511</v>
      </c>
      <c r="AS222">
        <v>55</v>
      </c>
      <c r="AT222">
        <v>4151</v>
      </c>
      <c r="AU222">
        <v>227</v>
      </c>
      <c r="AV222">
        <v>624</v>
      </c>
      <c r="AW222">
        <v>12</v>
      </c>
      <c r="AX222">
        <v>121</v>
      </c>
      <c r="AY222">
        <v>11</v>
      </c>
      <c r="AZ222">
        <v>427</v>
      </c>
      <c r="BA222">
        <v>14</v>
      </c>
      <c r="BB222">
        <v>10489</v>
      </c>
      <c r="BC222">
        <v>66</v>
      </c>
      <c r="BD222">
        <v>2930</v>
      </c>
      <c r="BE222">
        <v>80</v>
      </c>
      <c r="BF222">
        <v>2071</v>
      </c>
      <c r="BG222">
        <v>25</v>
      </c>
      <c r="BH222">
        <v>118</v>
      </c>
      <c r="BI222">
        <v>0</v>
      </c>
      <c r="BJ222">
        <v>42</v>
      </c>
      <c r="BK222">
        <v>0</v>
      </c>
      <c r="BL222">
        <v>683</v>
      </c>
      <c r="BM222">
        <v>10</v>
      </c>
      <c r="BN222">
        <v>5687</v>
      </c>
      <c r="BO222">
        <v>18</v>
      </c>
      <c r="BP222">
        <v>477</v>
      </c>
      <c r="BQ222">
        <v>25</v>
      </c>
      <c r="BR222">
        <v>287</v>
      </c>
      <c r="BS222">
        <v>4</v>
      </c>
      <c r="BT222">
        <v>54</v>
      </c>
      <c r="BU222">
        <v>1</v>
      </c>
      <c r="BV222">
        <v>147</v>
      </c>
      <c r="BW222">
        <v>0</v>
      </c>
      <c r="BX222">
        <v>399</v>
      </c>
      <c r="BY222">
        <v>3</v>
      </c>
      <c r="BZ222">
        <v>29</v>
      </c>
      <c r="CA222">
        <v>1</v>
      </c>
      <c r="CB222">
        <v>816</v>
      </c>
      <c r="CC222">
        <v>24</v>
      </c>
      <c r="CD222">
        <v>361</v>
      </c>
      <c r="CE222">
        <v>27</v>
      </c>
      <c r="CF222">
        <v>14740</v>
      </c>
      <c r="CG222">
        <v>359</v>
      </c>
      <c r="CH222">
        <v>4456</v>
      </c>
      <c r="CI222">
        <v>36</v>
      </c>
      <c r="CJ222">
        <v>15</v>
      </c>
      <c r="CK222">
        <v>0</v>
      </c>
      <c r="CL222">
        <v>2236</v>
      </c>
      <c r="CM222">
        <v>58</v>
      </c>
      <c r="CN222">
        <v>171</v>
      </c>
      <c r="CO222">
        <v>3</v>
      </c>
    </row>
    <row r="223" spans="1:93" x14ac:dyDescent="0.25">
      <c r="A223" s="1">
        <v>44112</v>
      </c>
      <c r="B223">
        <v>14162</v>
      </c>
      <c r="C223">
        <v>70</v>
      </c>
      <c r="D223">
        <v>12423</v>
      </c>
      <c r="E223">
        <v>126</v>
      </c>
      <c r="F223">
        <v>3677</v>
      </c>
      <c r="G223">
        <v>31</v>
      </c>
      <c r="H223">
        <v>11115</v>
      </c>
      <c r="I223">
        <v>202</v>
      </c>
      <c r="J223">
        <v>31553</v>
      </c>
      <c r="K223">
        <v>734</v>
      </c>
      <c r="L223">
        <v>609</v>
      </c>
      <c r="M223">
        <v>5</v>
      </c>
      <c r="N223">
        <v>48182</v>
      </c>
      <c r="O223">
        <v>892</v>
      </c>
      <c r="P223">
        <v>1913</v>
      </c>
      <c r="Q223">
        <v>145</v>
      </c>
      <c r="R223">
        <v>4455</v>
      </c>
      <c r="S223">
        <v>27</v>
      </c>
      <c r="T223">
        <v>78524</v>
      </c>
      <c r="U223">
        <v>971</v>
      </c>
      <c r="V223">
        <v>1800</v>
      </c>
      <c r="W223">
        <v>11</v>
      </c>
      <c r="X223">
        <v>608</v>
      </c>
      <c r="Y223">
        <v>6</v>
      </c>
      <c r="Z223">
        <v>69</v>
      </c>
      <c r="AA223">
        <v>2</v>
      </c>
      <c r="AB223">
        <v>786</v>
      </c>
      <c r="AC223">
        <v>3</v>
      </c>
      <c r="AD223">
        <v>5175</v>
      </c>
      <c r="AE223">
        <v>369</v>
      </c>
      <c r="AF223">
        <v>331</v>
      </c>
      <c r="AG223">
        <v>0</v>
      </c>
      <c r="AH223">
        <v>8</v>
      </c>
      <c r="AI223">
        <v>2</v>
      </c>
      <c r="AJ223">
        <v>4538</v>
      </c>
      <c r="AK223">
        <v>98</v>
      </c>
      <c r="AL223">
        <v>477</v>
      </c>
      <c r="AM223">
        <v>8</v>
      </c>
      <c r="AN223">
        <v>4979</v>
      </c>
      <c r="AO223">
        <v>36</v>
      </c>
      <c r="AP223">
        <v>4058</v>
      </c>
      <c r="AQ223">
        <v>16</v>
      </c>
      <c r="AR223">
        <v>1581</v>
      </c>
      <c r="AS223">
        <v>56</v>
      </c>
      <c r="AT223">
        <v>4019</v>
      </c>
      <c r="AU223">
        <v>239</v>
      </c>
      <c r="AV223">
        <v>583</v>
      </c>
      <c r="AW223">
        <v>9</v>
      </c>
      <c r="AX223">
        <v>133</v>
      </c>
      <c r="AY223">
        <v>9</v>
      </c>
      <c r="AZ223">
        <v>944</v>
      </c>
      <c r="BA223">
        <v>8</v>
      </c>
      <c r="BB223">
        <v>18746</v>
      </c>
      <c r="BC223">
        <v>80</v>
      </c>
      <c r="BD223">
        <v>2733</v>
      </c>
      <c r="BE223">
        <v>95</v>
      </c>
      <c r="BF223">
        <v>2804</v>
      </c>
      <c r="BG223">
        <v>60</v>
      </c>
      <c r="BH223">
        <v>155</v>
      </c>
      <c r="BI223">
        <v>0</v>
      </c>
      <c r="BJ223">
        <v>56</v>
      </c>
      <c r="BK223">
        <v>0</v>
      </c>
      <c r="BL223">
        <v>698</v>
      </c>
      <c r="BM223">
        <v>8</v>
      </c>
      <c r="BN223">
        <v>6803</v>
      </c>
      <c r="BO223">
        <v>20</v>
      </c>
      <c r="BP223">
        <v>468</v>
      </c>
      <c r="BQ223">
        <v>24</v>
      </c>
      <c r="BR223">
        <v>363</v>
      </c>
      <c r="BS223">
        <v>5</v>
      </c>
      <c r="BT223">
        <v>140</v>
      </c>
      <c r="BU223">
        <v>0</v>
      </c>
      <c r="BV223">
        <v>180</v>
      </c>
      <c r="BW223">
        <v>0</v>
      </c>
      <c r="BX223">
        <v>406</v>
      </c>
      <c r="BY223">
        <v>4</v>
      </c>
      <c r="BZ223">
        <v>21</v>
      </c>
      <c r="CA223">
        <v>1</v>
      </c>
      <c r="CB223">
        <v>932</v>
      </c>
      <c r="CC223">
        <v>21</v>
      </c>
      <c r="CD223">
        <v>238</v>
      </c>
      <c r="CE223">
        <v>36</v>
      </c>
      <c r="CF223">
        <v>16447</v>
      </c>
      <c r="CG223">
        <v>399</v>
      </c>
      <c r="CH223">
        <v>5338</v>
      </c>
      <c r="CI223">
        <v>35</v>
      </c>
      <c r="CJ223">
        <v>22</v>
      </c>
      <c r="CK223">
        <v>0</v>
      </c>
      <c r="CL223">
        <v>3003</v>
      </c>
      <c r="CM223">
        <v>75</v>
      </c>
      <c r="CN223">
        <v>121</v>
      </c>
      <c r="CO223">
        <v>1</v>
      </c>
    </row>
    <row r="224" spans="1:93" x14ac:dyDescent="0.25">
      <c r="A224" s="1">
        <v>44113</v>
      </c>
      <c r="B224">
        <v>17540</v>
      </c>
      <c r="C224">
        <v>77</v>
      </c>
      <c r="D224">
        <v>12788</v>
      </c>
      <c r="E224">
        <v>241</v>
      </c>
      <c r="F224">
        <v>4458</v>
      </c>
      <c r="G224">
        <v>22</v>
      </c>
      <c r="H224">
        <v>11493</v>
      </c>
      <c r="I224">
        <v>191</v>
      </c>
      <c r="J224">
        <v>27750</v>
      </c>
      <c r="K224">
        <v>729</v>
      </c>
      <c r="L224">
        <v>502</v>
      </c>
      <c r="M224">
        <v>1</v>
      </c>
      <c r="N224">
        <v>56800</v>
      </c>
      <c r="O224">
        <v>972</v>
      </c>
      <c r="P224">
        <v>1736</v>
      </c>
      <c r="Q224">
        <v>160</v>
      </c>
      <c r="R224">
        <v>4912</v>
      </c>
      <c r="S224">
        <v>40</v>
      </c>
      <c r="T224">
        <v>70496</v>
      </c>
      <c r="U224">
        <v>964</v>
      </c>
      <c r="V224">
        <v>2436</v>
      </c>
      <c r="W224">
        <v>16</v>
      </c>
      <c r="X224">
        <v>615</v>
      </c>
      <c r="Y224">
        <v>7</v>
      </c>
      <c r="Z224">
        <v>54</v>
      </c>
      <c r="AA224">
        <v>1</v>
      </c>
      <c r="AB224">
        <v>831</v>
      </c>
      <c r="AC224">
        <v>1</v>
      </c>
      <c r="AD224">
        <v>4936</v>
      </c>
      <c r="AE224">
        <v>3013</v>
      </c>
      <c r="AF224">
        <v>446</v>
      </c>
      <c r="AG224">
        <v>2</v>
      </c>
      <c r="AH224">
        <v>24</v>
      </c>
      <c r="AI224">
        <v>0</v>
      </c>
      <c r="AJ224">
        <v>4850</v>
      </c>
      <c r="AK224">
        <v>108</v>
      </c>
      <c r="AL224">
        <v>619</v>
      </c>
      <c r="AM224">
        <v>3</v>
      </c>
      <c r="AN224">
        <v>5813</v>
      </c>
      <c r="AO224">
        <v>13</v>
      </c>
      <c r="AP224">
        <v>4516</v>
      </c>
      <c r="AQ224">
        <v>11</v>
      </c>
      <c r="AR224">
        <v>1615</v>
      </c>
      <c r="AS224">
        <v>58</v>
      </c>
      <c r="AT224">
        <v>4392</v>
      </c>
      <c r="AU224">
        <v>230</v>
      </c>
      <c r="AV224">
        <v>661</v>
      </c>
      <c r="AW224">
        <v>8</v>
      </c>
      <c r="AX224">
        <v>121</v>
      </c>
      <c r="AY224">
        <v>7</v>
      </c>
      <c r="AZ224">
        <v>1278</v>
      </c>
      <c r="BA224">
        <v>10</v>
      </c>
      <c r="BB224">
        <v>18129</v>
      </c>
      <c r="BC224">
        <v>76</v>
      </c>
      <c r="BD224">
        <v>2952</v>
      </c>
      <c r="BE224">
        <v>89</v>
      </c>
      <c r="BF224">
        <v>2232</v>
      </c>
      <c r="BG224">
        <v>144</v>
      </c>
      <c r="BH224">
        <v>103</v>
      </c>
      <c r="BI224">
        <v>0</v>
      </c>
      <c r="BJ224">
        <v>45</v>
      </c>
      <c r="BK224">
        <v>0</v>
      </c>
      <c r="BL224">
        <v>754</v>
      </c>
      <c r="BM224">
        <v>15</v>
      </c>
      <c r="BN224">
        <v>6588</v>
      </c>
      <c r="BO224">
        <v>20</v>
      </c>
      <c r="BP224">
        <v>421</v>
      </c>
      <c r="BQ224">
        <v>25</v>
      </c>
      <c r="BR224">
        <v>542</v>
      </c>
      <c r="BS224">
        <v>1</v>
      </c>
      <c r="BT224">
        <v>100</v>
      </c>
      <c r="BU224">
        <v>1</v>
      </c>
      <c r="BV224">
        <v>228</v>
      </c>
      <c r="BW224">
        <v>0</v>
      </c>
      <c r="BX224">
        <v>434</v>
      </c>
      <c r="BY224">
        <v>6</v>
      </c>
      <c r="BZ224">
        <v>21</v>
      </c>
      <c r="CA224">
        <v>0</v>
      </c>
      <c r="CB224">
        <v>1176</v>
      </c>
      <c r="CC224">
        <v>15</v>
      </c>
      <c r="CD224">
        <v>263</v>
      </c>
      <c r="CE224">
        <v>36</v>
      </c>
      <c r="CF224">
        <v>15454</v>
      </c>
      <c r="CG224">
        <v>484</v>
      </c>
      <c r="CH224">
        <v>5397</v>
      </c>
      <c r="CI224">
        <v>40</v>
      </c>
      <c r="CJ224">
        <v>39</v>
      </c>
      <c r="CK224">
        <v>0</v>
      </c>
      <c r="CL224">
        <v>4280</v>
      </c>
      <c r="CM224">
        <v>75</v>
      </c>
      <c r="CN224">
        <v>151</v>
      </c>
      <c r="CO224">
        <v>2</v>
      </c>
    </row>
    <row r="225" spans="1:93" x14ac:dyDescent="0.25">
      <c r="A225" s="1">
        <v>44114</v>
      </c>
      <c r="B225">
        <v>13864</v>
      </c>
      <c r="C225">
        <v>87</v>
      </c>
      <c r="D225">
        <v>0</v>
      </c>
      <c r="E225">
        <v>0</v>
      </c>
      <c r="F225">
        <v>5372</v>
      </c>
      <c r="G225">
        <v>28</v>
      </c>
      <c r="H225">
        <v>12126</v>
      </c>
      <c r="I225">
        <v>201</v>
      </c>
      <c r="J225">
        <v>27444</v>
      </c>
      <c r="K225">
        <v>682</v>
      </c>
      <c r="L225">
        <v>617</v>
      </c>
      <c r="M225">
        <v>4</v>
      </c>
      <c r="N225">
        <v>58082</v>
      </c>
      <c r="O225">
        <v>1014</v>
      </c>
      <c r="P225">
        <v>1641</v>
      </c>
      <c r="Q225">
        <v>139</v>
      </c>
      <c r="R225">
        <v>1465</v>
      </c>
      <c r="S225">
        <v>22</v>
      </c>
      <c r="T225">
        <v>73272</v>
      </c>
      <c r="U225">
        <v>926</v>
      </c>
      <c r="V225">
        <v>2558</v>
      </c>
      <c r="W225">
        <v>28</v>
      </c>
      <c r="X225">
        <v>677</v>
      </c>
      <c r="Y225">
        <v>6</v>
      </c>
      <c r="Z225">
        <v>72</v>
      </c>
      <c r="AA225">
        <v>2</v>
      </c>
      <c r="AB225">
        <v>834</v>
      </c>
      <c r="AC225">
        <v>5</v>
      </c>
      <c r="AD225">
        <v>5009</v>
      </c>
      <c r="AE225">
        <v>411</v>
      </c>
      <c r="AF225">
        <v>482</v>
      </c>
      <c r="AG225">
        <v>0</v>
      </c>
      <c r="AH225">
        <v>23</v>
      </c>
      <c r="AI225">
        <v>0</v>
      </c>
      <c r="AJ225">
        <v>4094</v>
      </c>
      <c r="AK225">
        <v>97</v>
      </c>
      <c r="AL225">
        <v>594</v>
      </c>
      <c r="AM225">
        <v>8</v>
      </c>
      <c r="AN225">
        <v>5959</v>
      </c>
      <c r="AO225">
        <v>13</v>
      </c>
      <c r="AP225">
        <v>4721</v>
      </c>
      <c r="AQ225">
        <v>15</v>
      </c>
      <c r="AR225">
        <v>1629</v>
      </c>
      <c r="AS225">
        <v>55</v>
      </c>
      <c r="AT225">
        <v>4142</v>
      </c>
      <c r="AU225">
        <v>210</v>
      </c>
      <c r="AV225">
        <v>671</v>
      </c>
      <c r="AW225">
        <v>6</v>
      </c>
      <c r="AX225">
        <v>106</v>
      </c>
      <c r="AY225">
        <v>12</v>
      </c>
      <c r="AZ225">
        <v>1394</v>
      </c>
      <c r="BA225">
        <v>12</v>
      </c>
      <c r="BB225">
        <v>20339</v>
      </c>
      <c r="BC225">
        <v>109</v>
      </c>
      <c r="BD225">
        <v>4741</v>
      </c>
      <c r="BE225">
        <v>60</v>
      </c>
      <c r="BF225">
        <v>2901</v>
      </c>
      <c r="BG225">
        <v>83</v>
      </c>
      <c r="BH225">
        <v>151</v>
      </c>
      <c r="BI225">
        <v>0</v>
      </c>
      <c r="BJ225">
        <v>49</v>
      </c>
      <c r="BK225">
        <v>1</v>
      </c>
      <c r="BL225">
        <v>787</v>
      </c>
      <c r="BM225">
        <v>11</v>
      </c>
      <c r="BN225">
        <v>7789</v>
      </c>
      <c r="BO225">
        <v>19</v>
      </c>
      <c r="BP225">
        <v>407</v>
      </c>
      <c r="BQ225">
        <v>24</v>
      </c>
      <c r="BR225">
        <v>457</v>
      </c>
      <c r="BS225">
        <v>3</v>
      </c>
      <c r="BT225">
        <v>141</v>
      </c>
      <c r="BU225">
        <v>1</v>
      </c>
      <c r="BV225">
        <v>209</v>
      </c>
      <c r="BW225">
        <v>0</v>
      </c>
      <c r="BX225">
        <v>391</v>
      </c>
      <c r="BY225">
        <v>1</v>
      </c>
      <c r="BZ225">
        <v>33</v>
      </c>
      <c r="CA225">
        <v>1</v>
      </c>
      <c r="CB225">
        <v>1374</v>
      </c>
      <c r="CC225">
        <v>20</v>
      </c>
      <c r="CD225">
        <v>257</v>
      </c>
      <c r="CE225">
        <v>34</v>
      </c>
      <c r="CF225">
        <v>15099</v>
      </c>
      <c r="CG225">
        <v>515</v>
      </c>
      <c r="CH225">
        <v>8617</v>
      </c>
      <c r="CI225">
        <v>36</v>
      </c>
      <c r="CJ225">
        <v>29</v>
      </c>
      <c r="CK225">
        <v>0</v>
      </c>
      <c r="CL225">
        <v>4739</v>
      </c>
      <c r="CM225">
        <v>52</v>
      </c>
      <c r="CN225">
        <v>173</v>
      </c>
      <c r="CO225">
        <v>1</v>
      </c>
    </row>
    <row r="226" spans="1:93" x14ac:dyDescent="0.25">
      <c r="A226" s="1">
        <v>44115</v>
      </c>
      <c r="B226">
        <v>15165</v>
      </c>
      <c r="C226">
        <v>81</v>
      </c>
      <c r="D226">
        <v>0</v>
      </c>
      <c r="E226">
        <v>0</v>
      </c>
      <c r="F226">
        <v>5724</v>
      </c>
      <c r="G226">
        <v>29</v>
      </c>
      <c r="H226">
        <v>12846</v>
      </c>
      <c r="I226">
        <v>197</v>
      </c>
      <c r="J226">
        <v>26749</v>
      </c>
      <c r="K226">
        <v>559</v>
      </c>
      <c r="L226">
        <v>1011</v>
      </c>
      <c r="M226">
        <v>0</v>
      </c>
      <c r="N226">
        <v>54271</v>
      </c>
      <c r="O226">
        <v>590</v>
      </c>
      <c r="P226">
        <v>2364</v>
      </c>
      <c r="Q226">
        <v>126</v>
      </c>
      <c r="R226">
        <v>2145</v>
      </c>
      <c r="S226">
        <v>55</v>
      </c>
      <c r="T226">
        <v>74383</v>
      </c>
      <c r="U226">
        <v>918</v>
      </c>
      <c r="V226">
        <v>0</v>
      </c>
      <c r="W226">
        <v>0</v>
      </c>
      <c r="X226">
        <v>757</v>
      </c>
      <c r="Y226">
        <v>7</v>
      </c>
      <c r="Z226">
        <v>58</v>
      </c>
      <c r="AA226">
        <v>2</v>
      </c>
      <c r="AB226">
        <v>783</v>
      </c>
      <c r="AC226">
        <v>5</v>
      </c>
      <c r="AD226">
        <v>2435</v>
      </c>
      <c r="AE226">
        <v>135</v>
      </c>
      <c r="AF226">
        <v>444</v>
      </c>
      <c r="AG226">
        <v>2</v>
      </c>
      <c r="AH226">
        <v>15</v>
      </c>
      <c r="AI226">
        <v>0</v>
      </c>
      <c r="AJ226">
        <v>4294</v>
      </c>
      <c r="AK226">
        <v>88</v>
      </c>
      <c r="AL226">
        <v>679</v>
      </c>
      <c r="AM226">
        <v>3</v>
      </c>
      <c r="AN226">
        <v>6493</v>
      </c>
      <c r="AO226">
        <v>23</v>
      </c>
      <c r="AP226">
        <v>3483</v>
      </c>
      <c r="AQ226">
        <v>11</v>
      </c>
      <c r="AR226">
        <v>1649</v>
      </c>
      <c r="AS226">
        <v>56</v>
      </c>
      <c r="AT226">
        <v>3875</v>
      </c>
      <c r="AU226">
        <v>195</v>
      </c>
      <c r="AV226">
        <v>666</v>
      </c>
      <c r="AW226">
        <v>12</v>
      </c>
      <c r="AX226">
        <v>125</v>
      </c>
      <c r="AY226">
        <v>11</v>
      </c>
      <c r="AZ226">
        <v>1646</v>
      </c>
      <c r="BA226">
        <v>5</v>
      </c>
      <c r="BB226">
        <v>26896</v>
      </c>
      <c r="BC226">
        <v>54</v>
      </c>
      <c r="BD226">
        <v>2733</v>
      </c>
      <c r="BE226">
        <v>65</v>
      </c>
      <c r="BF226">
        <v>2156</v>
      </c>
      <c r="BG226">
        <v>86</v>
      </c>
      <c r="BH226">
        <v>111</v>
      </c>
      <c r="BI226">
        <v>2</v>
      </c>
      <c r="BJ226">
        <v>37</v>
      </c>
      <c r="BK226">
        <v>0</v>
      </c>
      <c r="BL226">
        <v>825</v>
      </c>
      <c r="BM226">
        <v>8</v>
      </c>
      <c r="BN226">
        <v>4310</v>
      </c>
      <c r="BO226">
        <v>22</v>
      </c>
      <c r="BP226">
        <v>405</v>
      </c>
      <c r="BQ226">
        <v>22</v>
      </c>
      <c r="BR226">
        <v>486</v>
      </c>
      <c r="BS226">
        <v>4</v>
      </c>
      <c r="BT226">
        <v>0</v>
      </c>
      <c r="BU226">
        <v>0</v>
      </c>
      <c r="BV226">
        <v>0</v>
      </c>
      <c r="BW226">
        <v>0</v>
      </c>
      <c r="BX226">
        <v>306</v>
      </c>
      <c r="BY226">
        <v>5</v>
      </c>
      <c r="BZ226">
        <v>35</v>
      </c>
      <c r="CA226">
        <v>0</v>
      </c>
      <c r="CB226">
        <v>1068</v>
      </c>
      <c r="CC226">
        <v>21</v>
      </c>
      <c r="CD226">
        <v>237</v>
      </c>
      <c r="CE226">
        <v>30</v>
      </c>
      <c r="CF226">
        <v>12428</v>
      </c>
      <c r="CG226">
        <v>356</v>
      </c>
      <c r="CH226">
        <v>4633</v>
      </c>
      <c r="CI226">
        <v>90</v>
      </c>
      <c r="CJ226">
        <v>21</v>
      </c>
      <c r="CK226">
        <v>0</v>
      </c>
      <c r="CL226">
        <v>5300</v>
      </c>
      <c r="CM226">
        <v>53</v>
      </c>
      <c r="CN226">
        <v>168</v>
      </c>
      <c r="CO226">
        <v>1</v>
      </c>
    </row>
    <row r="227" spans="1:93" x14ac:dyDescent="0.25">
      <c r="A227" s="1">
        <v>44116</v>
      </c>
      <c r="B227">
        <v>12872</v>
      </c>
      <c r="C227">
        <v>65</v>
      </c>
      <c r="D227">
        <v>27856</v>
      </c>
      <c r="E227">
        <v>195</v>
      </c>
      <c r="F227">
        <v>5456</v>
      </c>
      <c r="G227">
        <v>26</v>
      </c>
      <c r="H227">
        <v>13634</v>
      </c>
      <c r="I227">
        <v>143</v>
      </c>
      <c r="J227">
        <v>12345</v>
      </c>
      <c r="K227">
        <v>290</v>
      </c>
      <c r="L227">
        <v>814</v>
      </c>
      <c r="M227">
        <v>5</v>
      </c>
      <c r="N227">
        <v>43597</v>
      </c>
      <c r="O227">
        <v>394</v>
      </c>
      <c r="P227">
        <v>1575</v>
      </c>
      <c r="Q227">
        <v>107</v>
      </c>
      <c r="R227">
        <v>1825</v>
      </c>
      <c r="S227">
        <v>42</v>
      </c>
      <c r="T227">
        <v>66732</v>
      </c>
      <c r="U227">
        <v>816</v>
      </c>
      <c r="V227">
        <v>0</v>
      </c>
      <c r="W227">
        <v>0</v>
      </c>
      <c r="X227">
        <v>684</v>
      </c>
      <c r="Y227">
        <v>6</v>
      </c>
      <c r="Z227">
        <v>97</v>
      </c>
      <c r="AA227">
        <v>1</v>
      </c>
      <c r="AB227">
        <v>509</v>
      </c>
      <c r="AC227">
        <v>2</v>
      </c>
      <c r="AD227">
        <v>1750</v>
      </c>
      <c r="AE227">
        <v>0</v>
      </c>
      <c r="AF227">
        <v>340</v>
      </c>
      <c r="AG227">
        <v>2</v>
      </c>
      <c r="AH227">
        <v>20</v>
      </c>
      <c r="AI227">
        <v>1</v>
      </c>
      <c r="AJ227">
        <v>4497</v>
      </c>
      <c r="AK227">
        <v>79</v>
      </c>
      <c r="AL227">
        <v>435</v>
      </c>
      <c r="AM227">
        <v>2</v>
      </c>
      <c r="AN227">
        <v>6368</v>
      </c>
      <c r="AO227">
        <v>17</v>
      </c>
      <c r="AP227">
        <v>2467</v>
      </c>
      <c r="AQ227">
        <v>6</v>
      </c>
      <c r="AR227">
        <v>1502</v>
      </c>
      <c r="AS227">
        <v>59</v>
      </c>
      <c r="AT227">
        <v>3822</v>
      </c>
      <c r="AU227">
        <v>251</v>
      </c>
      <c r="AV227">
        <v>0</v>
      </c>
      <c r="AW227">
        <v>0</v>
      </c>
      <c r="AX227">
        <v>0</v>
      </c>
      <c r="AY227">
        <v>0</v>
      </c>
      <c r="AZ227">
        <v>1090</v>
      </c>
      <c r="BA227">
        <v>13</v>
      </c>
      <c r="BB227">
        <v>16101</v>
      </c>
      <c r="BC227">
        <v>46</v>
      </c>
      <c r="BD227">
        <v>3283</v>
      </c>
      <c r="BE227">
        <v>82</v>
      </c>
      <c r="BF227">
        <v>2415</v>
      </c>
      <c r="BG227">
        <v>83</v>
      </c>
      <c r="BH227">
        <v>163</v>
      </c>
      <c r="BI227">
        <v>0</v>
      </c>
      <c r="BJ227">
        <v>19</v>
      </c>
      <c r="BK227">
        <v>0</v>
      </c>
      <c r="BL227">
        <v>647</v>
      </c>
      <c r="BM227">
        <v>9</v>
      </c>
      <c r="BN227">
        <v>2403</v>
      </c>
      <c r="BO227">
        <v>26</v>
      </c>
      <c r="BP227">
        <v>323</v>
      </c>
      <c r="BQ227">
        <v>25</v>
      </c>
      <c r="BR227">
        <v>508</v>
      </c>
      <c r="BS227">
        <v>7</v>
      </c>
      <c r="BT227">
        <v>0</v>
      </c>
      <c r="BU227">
        <v>0</v>
      </c>
      <c r="BV227">
        <v>0</v>
      </c>
      <c r="BW227">
        <v>0</v>
      </c>
      <c r="BX227">
        <v>280</v>
      </c>
      <c r="BY227">
        <v>13</v>
      </c>
      <c r="BZ227">
        <v>0</v>
      </c>
      <c r="CA227">
        <v>0</v>
      </c>
      <c r="CB227">
        <v>913</v>
      </c>
      <c r="CC227">
        <v>14</v>
      </c>
      <c r="CD227">
        <v>111</v>
      </c>
      <c r="CE227">
        <v>16</v>
      </c>
      <c r="CF227">
        <v>10310</v>
      </c>
      <c r="CG227">
        <v>287</v>
      </c>
      <c r="CH227">
        <v>3103</v>
      </c>
      <c r="CI227">
        <v>39</v>
      </c>
      <c r="CJ227">
        <v>34</v>
      </c>
      <c r="CK227">
        <v>0</v>
      </c>
      <c r="CL227">
        <v>4178</v>
      </c>
      <c r="CM227">
        <v>32</v>
      </c>
      <c r="CN227">
        <v>102</v>
      </c>
      <c r="CO227">
        <v>1</v>
      </c>
    </row>
    <row r="228" spans="1:93" x14ac:dyDescent="0.25">
      <c r="A228" s="1">
        <v>44117</v>
      </c>
      <c r="B228">
        <v>13972</v>
      </c>
      <c r="C228">
        <v>50</v>
      </c>
      <c r="D228">
        <v>7118</v>
      </c>
      <c r="E228">
        <v>80</v>
      </c>
      <c r="F228">
        <v>4619</v>
      </c>
      <c r="G228">
        <v>39</v>
      </c>
      <c r="H228">
        <v>13592</v>
      </c>
      <c r="I228">
        <v>125</v>
      </c>
      <c r="J228">
        <v>8426</v>
      </c>
      <c r="K228">
        <v>201</v>
      </c>
      <c r="L228">
        <v>823</v>
      </c>
      <c r="M228">
        <v>1</v>
      </c>
      <c r="N228">
        <v>41653</v>
      </c>
      <c r="O228">
        <v>314</v>
      </c>
      <c r="P228">
        <v>0</v>
      </c>
      <c r="Q228">
        <v>0</v>
      </c>
      <c r="R228">
        <v>3209</v>
      </c>
      <c r="S228">
        <v>38</v>
      </c>
      <c r="T228">
        <v>55342</v>
      </c>
      <c r="U228">
        <v>706</v>
      </c>
      <c r="V228">
        <v>4722</v>
      </c>
      <c r="W228">
        <v>42</v>
      </c>
      <c r="X228">
        <v>619</v>
      </c>
      <c r="Y228">
        <v>7</v>
      </c>
      <c r="Z228">
        <v>102</v>
      </c>
      <c r="AA228">
        <v>1</v>
      </c>
      <c r="AB228">
        <v>161</v>
      </c>
      <c r="AC228">
        <v>3</v>
      </c>
      <c r="AD228">
        <v>5326</v>
      </c>
      <c r="AE228">
        <v>303</v>
      </c>
      <c r="AF228">
        <v>389</v>
      </c>
      <c r="AG228">
        <v>2</v>
      </c>
      <c r="AH228">
        <v>22</v>
      </c>
      <c r="AI228">
        <v>0</v>
      </c>
      <c r="AJ228">
        <v>3267</v>
      </c>
      <c r="AK228">
        <v>91</v>
      </c>
      <c r="AL228">
        <v>326</v>
      </c>
      <c r="AM228">
        <v>5</v>
      </c>
      <c r="AN228">
        <v>6844</v>
      </c>
      <c r="AO228">
        <v>12</v>
      </c>
      <c r="AP228">
        <v>4122</v>
      </c>
      <c r="AQ228">
        <v>13</v>
      </c>
      <c r="AR228">
        <v>1614</v>
      </c>
      <c r="AS228">
        <v>58</v>
      </c>
      <c r="AT228">
        <v>4206</v>
      </c>
      <c r="AU228">
        <v>272</v>
      </c>
      <c r="AV228">
        <v>916</v>
      </c>
      <c r="AW228">
        <v>18</v>
      </c>
      <c r="AX228">
        <v>261</v>
      </c>
      <c r="AY228">
        <v>22</v>
      </c>
      <c r="AZ228">
        <v>1249</v>
      </c>
      <c r="BA228">
        <v>14</v>
      </c>
      <c r="BB228">
        <v>8505</v>
      </c>
      <c r="BC228">
        <v>95</v>
      </c>
      <c r="BD228">
        <v>1800</v>
      </c>
      <c r="BE228">
        <v>52</v>
      </c>
      <c r="BF228">
        <v>3475</v>
      </c>
      <c r="BG228">
        <v>11</v>
      </c>
      <c r="BH228">
        <v>164</v>
      </c>
      <c r="BI228">
        <v>0</v>
      </c>
      <c r="BJ228">
        <v>18</v>
      </c>
      <c r="BK228">
        <v>0</v>
      </c>
      <c r="BL228">
        <v>489</v>
      </c>
      <c r="BM228">
        <v>11</v>
      </c>
      <c r="BN228">
        <v>9735</v>
      </c>
      <c r="BO228">
        <v>36</v>
      </c>
      <c r="BP228">
        <v>348</v>
      </c>
      <c r="BQ228">
        <v>25</v>
      </c>
      <c r="BR228">
        <v>181</v>
      </c>
      <c r="BS228">
        <v>3</v>
      </c>
      <c r="BT228">
        <v>371</v>
      </c>
      <c r="BU228">
        <v>3</v>
      </c>
      <c r="BV228">
        <v>303</v>
      </c>
      <c r="BW228">
        <v>1</v>
      </c>
      <c r="BX228">
        <v>294</v>
      </c>
      <c r="BY228">
        <v>7</v>
      </c>
      <c r="BZ228">
        <v>61</v>
      </c>
      <c r="CA228">
        <v>0</v>
      </c>
      <c r="CB228">
        <v>1285</v>
      </c>
      <c r="CC228">
        <v>28</v>
      </c>
      <c r="CD228">
        <v>121</v>
      </c>
      <c r="CE228">
        <v>18</v>
      </c>
      <c r="CF228">
        <v>9524</v>
      </c>
      <c r="CG228">
        <v>318</v>
      </c>
      <c r="CH228">
        <v>4311</v>
      </c>
      <c r="CI228">
        <v>17</v>
      </c>
      <c r="CJ228">
        <v>18</v>
      </c>
      <c r="CK228">
        <v>0</v>
      </c>
      <c r="CL228">
        <v>4394</v>
      </c>
      <c r="CM228">
        <v>35</v>
      </c>
      <c r="CN228">
        <v>67</v>
      </c>
      <c r="CO228">
        <v>2</v>
      </c>
    </row>
    <row r="229" spans="1:93" x14ac:dyDescent="0.25">
      <c r="A229" s="1">
        <v>44118</v>
      </c>
      <c r="B229">
        <v>17232</v>
      </c>
      <c r="C229">
        <v>143</v>
      </c>
      <c r="D229">
        <v>11970</v>
      </c>
      <c r="E229">
        <v>209</v>
      </c>
      <c r="F229">
        <v>5898</v>
      </c>
      <c r="G229">
        <v>41</v>
      </c>
      <c r="H229">
        <v>13868</v>
      </c>
      <c r="I229">
        <v>244</v>
      </c>
      <c r="J229">
        <v>10220</v>
      </c>
      <c r="K229">
        <v>309</v>
      </c>
      <c r="L229">
        <v>808</v>
      </c>
      <c r="M229">
        <v>3</v>
      </c>
      <c r="N229">
        <v>52517</v>
      </c>
      <c r="O229">
        <v>817</v>
      </c>
      <c r="P229">
        <v>2066</v>
      </c>
      <c r="Q229">
        <v>248</v>
      </c>
      <c r="R229">
        <v>2237</v>
      </c>
      <c r="S229">
        <v>34</v>
      </c>
      <c r="T229">
        <v>63509</v>
      </c>
      <c r="U229">
        <v>730</v>
      </c>
      <c r="V229">
        <v>4042</v>
      </c>
      <c r="W229">
        <v>27</v>
      </c>
      <c r="X229">
        <v>635</v>
      </c>
      <c r="Y229">
        <v>6</v>
      </c>
      <c r="Z229">
        <v>84</v>
      </c>
      <c r="AA229">
        <v>4</v>
      </c>
      <c r="AB229">
        <v>637</v>
      </c>
      <c r="AC229">
        <v>1</v>
      </c>
      <c r="AD229">
        <v>4548</v>
      </c>
      <c r="AE229">
        <v>475</v>
      </c>
      <c r="AF229">
        <v>290</v>
      </c>
      <c r="AG229">
        <v>3</v>
      </c>
      <c r="AH229">
        <v>31</v>
      </c>
      <c r="AI229">
        <v>1</v>
      </c>
      <c r="AJ229">
        <v>3906</v>
      </c>
      <c r="AK229">
        <v>92</v>
      </c>
      <c r="AL229">
        <v>467</v>
      </c>
      <c r="AM229">
        <v>4</v>
      </c>
      <c r="AN229">
        <v>7368</v>
      </c>
      <c r="AO229">
        <v>35</v>
      </c>
      <c r="AP229">
        <v>5132</v>
      </c>
      <c r="AQ229">
        <v>43</v>
      </c>
      <c r="AR229">
        <v>1632</v>
      </c>
      <c r="AS229">
        <v>62</v>
      </c>
      <c r="AT229">
        <v>4108</v>
      </c>
      <c r="AU229">
        <v>254</v>
      </c>
      <c r="AV229">
        <v>615</v>
      </c>
      <c r="AW229">
        <v>13</v>
      </c>
      <c r="AX229">
        <v>139</v>
      </c>
      <c r="AY229">
        <v>9</v>
      </c>
      <c r="AZ229">
        <v>1208</v>
      </c>
      <c r="BA229">
        <v>16</v>
      </c>
      <c r="BB229">
        <v>12993</v>
      </c>
      <c r="BC229">
        <v>108</v>
      </c>
      <c r="BD229">
        <v>2803</v>
      </c>
      <c r="BE229">
        <v>62</v>
      </c>
      <c r="BF229">
        <v>1897</v>
      </c>
      <c r="BG229">
        <v>40</v>
      </c>
      <c r="BH229">
        <v>225</v>
      </c>
      <c r="BI229">
        <v>1</v>
      </c>
      <c r="BJ229">
        <v>25</v>
      </c>
      <c r="BK229">
        <v>0</v>
      </c>
      <c r="BL229">
        <v>494</v>
      </c>
      <c r="BM229">
        <v>9</v>
      </c>
      <c r="BN229">
        <v>12577</v>
      </c>
      <c r="BO229">
        <v>34</v>
      </c>
      <c r="BP229">
        <v>474</v>
      </c>
      <c r="BQ229">
        <v>19</v>
      </c>
      <c r="BR229">
        <v>372</v>
      </c>
      <c r="BS229">
        <v>3</v>
      </c>
      <c r="BT229">
        <v>109</v>
      </c>
      <c r="BU229">
        <v>0</v>
      </c>
      <c r="BV229">
        <v>115</v>
      </c>
      <c r="BW229">
        <v>1</v>
      </c>
      <c r="BX229">
        <v>408</v>
      </c>
      <c r="BY229">
        <v>6</v>
      </c>
      <c r="BZ229">
        <v>0</v>
      </c>
      <c r="CA229">
        <v>0</v>
      </c>
      <c r="CB229">
        <v>920</v>
      </c>
      <c r="CC229">
        <v>27</v>
      </c>
      <c r="CD229">
        <v>227</v>
      </c>
      <c r="CE229">
        <v>25</v>
      </c>
      <c r="CF229">
        <v>13305</v>
      </c>
      <c r="CG229">
        <v>386</v>
      </c>
      <c r="CH229">
        <v>8326</v>
      </c>
      <c r="CI229">
        <v>55</v>
      </c>
      <c r="CJ229">
        <v>28</v>
      </c>
      <c r="CK229">
        <v>0</v>
      </c>
      <c r="CL229">
        <v>5068</v>
      </c>
      <c r="CM229">
        <v>62</v>
      </c>
      <c r="CN229">
        <v>152</v>
      </c>
      <c r="CO229">
        <v>2</v>
      </c>
    </row>
    <row r="230" spans="1:93" x14ac:dyDescent="0.25">
      <c r="A230" s="1">
        <v>44119</v>
      </c>
      <c r="B230">
        <v>19724</v>
      </c>
      <c r="C230">
        <v>137</v>
      </c>
      <c r="D230">
        <v>13318</v>
      </c>
      <c r="E230">
        <v>140</v>
      </c>
      <c r="F230">
        <v>7332</v>
      </c>
      <c r="G230">
        <v>43</v>
      </c>
      <c r="H230">
        <v>14231</v>
      </c>
      <c r="I230">
        <v>239</v>
      </c>
      <c r="J230">
        <v>27235</v>
      </c>
      <c r="K230">
        <v>749</v>
      </c>
      <c r="L230">
        <v>1084</v>
      </c>
      <c r="M230">
        <v>5</v>
      </c>
      <c r="N230">
        <v>59386</v>
      </c>
      <c r="O230">
        <v>970</v>
      </c>
      <c r="P230">
        <v>1877</v>
      </c>
      <c r="Q230">
        <v>123</v>
      </c>
      <c r="R230">
        <v>1979</v>
      </c>
      <c r="S230">
        <v>44</v>
      </c>
      <c r="T230">
        <v>67708</v>
      </c>
      <c r="U230">
        <v>680</v>
      </c>
      <c r="V230">
        <v>2506</v>
      </c>
      <c r="W230">
        <v>10</v>
      </c>
      <c r="X230">
        <v>614</v>
      </c>
      <c r="Y230">
        <v>4</v>
      </c>
      <c r="Z230">
        <v>99</v>
      </c>
      <c r="AA230">
        <v>1</v>
      </c>
      <c r="AB230">
        <v>916</v>
      </c>
      <c r="AC230">
        <v>2</v>
      </c>
      <c r="AD230">
        <v>2640</v>
      </c>
      <c r="AE230">
        <v>478</v>
      </c>
      <c r="AF230">
        <v>492</v>
      </c>
      <c r="AG230">
        <v>1</v>
      </c>
      <c r="AH230">
        <v>24</v>
      </c>
      <c r="AI230">
        <v>5</v>
      </c>
      <c r="AJ230">
        <v>4127</v>
      </c>
      <c r="AK230">
        <v>129</v>
      </c>
      <c r="AL230">
        <v>570</v>
      </c>
      <c r="AM230">
        <v>8</v>
      </c>
      <c r="AN230">
        <v>7271</v>
      </c>
      <c r="AO230">
        <v>32</v>
      </c>
      <c r="AP230">
        <v>6638</v>
      </c>
      <c r="AQ230">
        <v>33</v>
      </c>
      <c r="AR230">
        <v>1671</v>
      </c>
      <c r="AS230">
        <v>57</v>
      </c>
      <c r="AT230">
        <v>4830</v>
      </c>
      <c r="AU230">
        <v>279</v>
      </c>
      <c r="AV230">
        <v>755</v>
      </c>
      <c r="AW230">
        <v>13</v>
      </c>
      <c r="AX230">
        <v>128</v>
      </c>
      <c r="AY230">
        <v>6</v>
      </c>
      <c r="AZ230">
        <v>2072</v>
      </c>
      <c r="BA230">
        <v>7</v>
      </c>
      <c r="BB230">
        <v>22591</v>
      </c>
      <c r="BC230">
        <v>104</v>
      </c>
      <c r="BD230">
        <v>2977</v>
      </c>
      <c r="BE230">
        <v>93</v>
      </c>
      <c r="BF230">
        <v>1823</v>
      </c>
      <c r="BG230">
        <v>77</v>
      </c>
      <c r="BH230">
        <v>179</v>
      </c>
      <c r="BI230">
        <v>0</v>
      </c>
      <c r="BJ230">
        <v>39</v>
      </c>
      <c r="BK230">
        <v>0</v>
      </c>
      <c r="BL230">
        <v>832</v>
      </c>
      <c r="BM230">
        <v>8</v>
      </c>
      <c r="BN230">
        <v>12293</v>
      </c>
      <c r="BO230">
        <v>41</v>
      </c>
      <c r="BP230">
        <v>501</v>
      </c>
      <c r="BQ230">
        <v>21</v>
      </c>
      <c r="BR230">
        <v>748</v>
      </c>
      <c r="BS230">
        <v>4</v>
      </c>
      <c r="BT230">
        <v>190</v>
      </c>
      <c r="BU230">
        <v>0</v>
      </c>
      <c r="BV230">
        <v>152</v>
      </c>
      <c r="BW230">
        <v>0</v>
      </c>
      <c r="BX230">
        <v>435</v>
      </c>
      <c r="BY230">
        <v>7</v>
      </c>
      <c r="BZ230">
        <v>83</v>
      </c>
      <c r="CA230">
        <v>0</v>
      </c>
      <c r="CB230">
        <v>950</v>
      </c>
      <c r="CC230">
        <v>29</v>
      </c>
      <c r="CD230">
        <v>219</v>
      </c>
      <c r="CE230">
        <v>26</v>
      </c>
      <c r="CF230">
        <v>14932</v>
      </c>
      <c r="CG230">
        <v>349</v>
      </c>
      <c r="CH230">
        <v>9543</v>
      </c>
      <c r="CI230">
        <v>66</v>
      </c>
      <c r="CJ230">
        <v>11</v>
      </c>
      <c r="CK230">
        <v>0</v>
      </c>
      <c r="CL230">
        <v>6526</v>
      </c>
      <c r="CM230">
        <v>116</v>
      </c>
      <c r="CN230">
        <v>245</v>
      </c>
      <c r="CO230">
        <v>1</v>
      </c>
    </row>
    <row r="231" spans="1:93" x14ac:dyDescent="0.25">
      <c r="A231" s="1">
        <v>44120</v>
      </c>
      <c r="B231">
        <v>18978</v>
      </c>
      <c r="C231">
        <v>138</v>
      </c>
      <c r="D231">
        <v>15186</v>
      </c>
      <c r="E231">
        <v>222</v>
      </c>
      <c r="F231">
        <v>8803</v>
      </c>
      <c r="G231">
        <v>83</v>
      </c>
      <c r="H231">
        <v>13754</v>
      </c>
      <c r="I231">
        <v>286</v>
      </c>
      <c r="J231">
        <v>28523</v>
      </c>
      <c r="K231">
        <v>713</v>
      </c>
      <c r="L231">
        <v>1186</v>
      </c>
      <c r="M231">
        <v>3</v>
      </c>
      <c r="N231">
        <v>63785</v>
      </c>
      <c r="O231">
        <v>828</v>
      </c>
      <c r="P231">
        <v>1770</v>
      </c>
      <c r="Q231">
        <v>158</v>
      </c>
      <c r="R231">
        <v>948</v>
      </c>
      <c r="S231">
        <v>28</v>
      </c>
      <c r="T231">
        <v>63371</v>
      </c>
      <c r="U231">
        <v>895</v>
      </c>
      <c r="V231">
        <v>2345</v>
      </c>
      <c r="W231">
        <v>35</v>
      </c>
      <c r="X231">
        <v>464</v>
      </c>
      <c r="Y231">
        <v>6</v>
      </c>
      <c r="Z231">
        <v>47</v>
      </c>
      <c r="AA231">
        <v>2</v>
      </c>
      <c r="AB231">
        <v>968</v>
      </c>
      <c r="AC231">
        <v>3</v>
      </c>
      <c r="AD231">
        <v>1470</v>
      </c>
      <c r="AE231">
        <v>387</v>
      </c>
      <c r="AF231">
        <v>430</v>
      </c>
      <c r="AG231">
        <v>2</v>
      </c>
      <c r="AH231">
        <v>21</v>
      </c>
      <c r="AI231">
        <v>0</v>
      </c>
      <c r="AJ231">
        <v>4411</v>
      </c>
      <c r="AK231">
        <v>112</v>
      </c>
      <c r="AL231">
        <v>721</v>
      </c>
      <c r="AM231">
        <v>4</v>
      </c>
      <c r="AN231">
        <v>7779</v>
      </c>
      <c r="AO231">
        <v>29</v>
      </c>
      <c r="AP231">
        <v>7334</v>
      </c>
      <c r="AQ231">
        <v>24</v>
      </c>
      <c r="AR231">
        <v>1693</v>
      </c>
      <c r="AS231">
        <v>66</v>
      </c>
      <c r="AT231">
        <v>4616</v>
      </c>
      <c r="AU231">
        <v>256</v>
      </c>
      <c r="AV231">
        <v>659</v>
      </c>
      <c r="AW231">
        <v>7</v>
      </c>
      <c r="AX231">
        <v>118</v>
      </c>
      <c r="AY231">
        <v>11</v>
      </c>
      <c r="AZ231">
        <v>2101</v>
      </c>
      <c r="BA231">
        <v>11</v>
      </c>
      <c r="BB231">
        <v>30621</v>
      </c>
      <c r="BC231">
        <v>88</v>
      </c>
      <c r="BD231">
        <v>2789</v>
      </c>
      <c r="BE231">
        <v>65</v>
      </c>
      <c r="BF231">
        <v>2162</v>
      </c>
      <c r="BG231">
        <v>48</v>
      </c>
      <c r="BH231">
        <v>0</v>
      </c>
      <c r="BI231">
        <v>0</v>
      </c>
      <c r="BJ231">
        <v>33</v>
      </c>
      <c r="BK231">
        <v>0</v>
      </c>
      <c r="BL231">
        <v>755</v>
      </c>
      <c r="BM231">
        <v>10</v>
      </c>
      <c r="BN231">
        <v>11818</v>
      </c>
      <c r="BO231">
        <v>35</v>
      </c>
      <c r="BP231">
        <v>472</v>
      </c>
      <c r="BQ231">
        <v>19</v>
      </c>
      <c r="BR231">
        <v>793</v>
      </c>
      <c r="BS231">
        <v>10</v>
      </c>
      <c r="BT231">
        <v>214</v>
      </c>
      <c r="BU231">
        <v>0</v>
      </c>
      <c r="BV231">
        <v>162</v>
      </c>
      <c r="BW231">
        <v>1</v>
      </c>
      <c r="BX231">
        <v>452</v>
      </c>
      <c r="BY231">
        <v>13</v>
      </c>
      <c r="BZ231">
        <v>51</v>
      </c>
      <c r="CA231">
        <v>0</v>
      </c>
      <c r="CB231">
        <v>1293</v>
      </c>
      <c r="CC231">
        <v>33</v>
      </c>
      <c r="CD231">
        <v>178</v>
      </c>
      <c r="CE231">
        <v>30</v>
      </c>
      <c r="CF231">
        <v>17096</v>
      </c>
      <c r="CG231">
        <v>421</v>
      </c>
      <c r="CH231">
        <v>9720</v>
      </c>
      <c r="CI231">
        <v>58</v>
      </c>
      <c r="CJ231">
        <v>36</v>
      </c>
      <c r="CK231">
        <v>0</v>
      </c>
      <c r="CL231">
        <v>8099</v>
      </c>
      <c r="CM231">
        <v>91</v>
      </c>
      <c r="CN231">
        <v>203</v>
      </c>
      <c r="CO231">
        <v>2</v>
      </c>
    </row>
    <row r="232" spans="1:93" x14ac:dyDescent="0.25">
      <c r="A232" s="1">
        <v>44121</v>
      </c>
      <c r="B232">
        <v>15635</v>
      </c>
      <c r="C232">
        <v>136</v>
      </c>
      <c r="D232">
        <v>0</v>
      </c>
      <c r="E232">
        <v>0</v>
      </c>
      <c r="F232">
        <v>10009</v>
      </c>
      <c r="G232">
        <v>55</v>
      </c>
      <c r="H232">
        <v>15150</v>
      </c>
      <c r="I232">
        <v>232</v>
      </c>
      <c r="J232">
        <v>30914</v>
      </c>
      <c r="K232">
        <v>754</v>
      </c>
      <c r="L232">
        <v>998</v>
      </c>
      <c r="M232">
        <v>3</v>
      </c>
      <c r="N232">
        <v>70256</v>
      </c>
      <c r="O232">
        <v>899</v>
      </c>
      <c r="P232">
        <v>2019</v>
      </c>
      <c r="Q232">
        <v>61</v>
      </c>
      <c r="R232">
        <v>1695</v>
      </c>
      <c r="S232">
        <v>14</v>
      </c>
      <c r="T232">
        <v>62212</v>
      </c>
      <c r="U232">
        <v>837</v>
      </c>
      <c r="V232">
        <v>2374</v>
      </c>
      <c r="W232">
        <v>23</v>
      </c>
      <c r="X232">
        <v>0</v>
      </c>
      <c r="Y232">
        <v>0</v>
      </c>
      <c r="Z232">
        <v>73</v>
      </c>
      <c r="AA232">
        <v>2</v>
      </c>
      <c r="AB232">
        <v>902</v>
      </c>
      <c r="AC232">
        <v>2</v>
      </c>
      <c r="AD232">
        <v>380</v>
      </c>
      <c r="AE232">
        <v>419</v>
      </c>
      <c r="AF232">
        <v>418</v>
      </c>
      <c r="AG232">
        <v>0</v>
      </c>
      <c r="AH232">
        <v>9</v>
      </c>
      <c r="AI232">
        <v>0</v>
      </c>
      <c r="AJ232">
        <v>4301</v>
      </c>
      <c r="AK232">
        <v>79</v>
      </c>
      <c r="AL232">
        <v>632</v>
      </c>
      <c r="AM232">
        <v>11</v>
      </c>
      <c r="AN232">
        <v>7978</v>
      </c>
      <c r="AO232">
        <v>16</v>
      </c>
      <c r="AP232">
        <v>7830</v>
      </c>
      <c r="AQ232">
        <v>33</v>
      </c>
      <c r="AR232">
        <v>1812</v>
      </c>
      <c r="AS232">
        <v>73</v>
      </c>
      <c r="AT232">
        <v>4552</v>
      </c>
      <c r="AU232">
        <v>265</v>
      </c>
      <c r="AV232">
        <v>575</v>
      </c>
      <c r="AW232">
        <v>17</v>
      </c>
      <c r="AX232">
        <v>126</v>
      </c>
      <c r="AY232">
        <v>11</v>
      </c>
      <c r="AZ232">
        <v>2608</v>
      </c>
      <c r="BA232">
        <v>21</v>
      </c>
      <c r="BB232">
        <v>25086</v>
      </c>
      <c r="BC232">
        <v>178</v>
      </c>
      <c r="BD232">
        <v>2677</v>
      </c>
      <c r="BE232">
        <v>71</v>
      </c>
      <c r="BF232">
        <v>3052</v>
      </c>
      <c r="BG232">
        <v>34</v>
      </c>
      <c r="BH232">
        <v>360</v>
      </c>
      <c r="BI232">
        <v>3</v>
      </c>
      <c r="BJ232">
        <v>37</v>
      </c>
      <c r="BK232">
        <v>0</v>
      </c>
      <c r="BL232">
        <v>615</v>
      </c>
      <c r="BM232">
        <v>17</v>
      </c>
      <c r="BN232">
        <v>13477</v>
      </c>
      <c r="BO232">
        <v>36</v>
      </c>
      <c r="BP232">
        <v>433</v>
      </c>
      <c r="BQ232">
        <v>17</v>
      </c>
      <c r="BR232">
        <v>1131</v>
      </c>
      <c r="BS232">
        <v>1</v>
      </c>
      <c r="BT232">
        <v>227</v>
      </c>
      <c r="BU232">
        <v>0</v>
      </c>
      <c r="BV232">
        <v>183</v>
      </c>
      <c r="BW232">
        <v>0</v>
      </c>
      <c r="BX232">
        <v>503</v>
      </c>
      <c r="BY232">
        <v>8</v>
      </c>
      <c r="BZ232">
        <v>198</v>
      </c>
      <c r="CA232">
        <v>0</v>
      </c>
      <c r="CB232">
        <v>1791</v>
      </c>
      <c r="CC232">
        <v>24</v>
      </c>
      <c r="CD232">
        <v>243</v>
      </c>
      <c r="CE232">
        <v>32</v>
      </c>
      <c r="CF232">
        <v>16546</v>
      </c>
      <c r="CG232">
        <v>381</v>
      </c>
      <c r="CH232">
        <v>11102</v>
      </c>
      <c r="CI232">
        <v>53</v>
      </c>
      <c r="CJ232">
        <v>20</v>
      </c>
      <c r="CK232">
        <v>0</v>
      </c>
      <c r="CL232">
        <v>7705</v>
      </c>
      <c r="CM232">
        <v>132</v>
      </c>
      <c r="CN232">
        <v>265</v>
      </c>
      <c r="CO232">
        <v>2</v>
      </c>
    </row>
    <row r="233" spans="1:93" x14ac:dyDescent="0.25">
      <c r="A233" s="1">
        <v>44122</v>
      </c>
      <c r="B233">
        <v>16171</v>
      </c>
      <c r="C233">
        <v>150</v>
      </c>
      <c r="D233">
        <v>0</v>
      </c>
      <c r="E233">
        <v>0</v>
      </c>
      <c r="F233">
        <v>10925</v>
      </c>
      <c r="G233">
        <v>47</v>
      </c>
      <c r="H233">
        <v>14922</v>
      </c>
      <c r="I233">
        <v>279</v>
      </c>
      <c r="J233">
        <v>24062</v>
      </c>
      <c r="K233">
        <v>461</v>
      </c>
      <c r="L233">
        <v>1251</v>
      </c>
      <c r="M233">
        <v>8</v>
      </c>
      <c r="N233">
        <v>56611</v>
      </c>
      <c r="O233">
        <v>690</v>
      </c>
      <c r="P233">
        <v>1928</v>
      </c>
      <c r="Q233">
        <v>38</v>
      </c>
      <c r="R233">
        <v>936</v>
      </c>
      <c r="S233">
        <v>49</v>
      </c>
      <c r="T233">
        <v>61871</v>
      </c>
      <c r="U233">
        <v>1033</v>
      </c>
      <c r="V233">
        <v>2215</v>
      </c>
      <c r="W233">
        <v>24</v>
      </c>
      <c r="X233">
        <v>289</v>
      </c>
      <c r="Y233">
        <v>5</v>
      </c>
      <c r="Z233">
        <v>91</v>
      </c>
      <c r="AA233">
        <v>1</v>
      </c>
      <c r="AB233">
        <v>1179</v>
      </c>
      <c r="AC233">
        <v>4</v>
      </c>
      <c r="AD233">
        <v>2800</v>
      </c>
      <c r="AE233">
        <v>355</v>
      </c>
      <c r="AF233">
        <v>500</v>
      </c>
      <c r="AG233">
        <v>2</v>
      </c>
      <c r="AH233">
        <v>12</v>
      </c>
      <c r="AI233">
        <v>0</v>
      </c>
      <c r="AJ233">
        <v>4301</v>
      </c>
      <c r="AK233">
        <v>84</v>
      </c>
      <c r="AL233">
        <v>593</v>
      </c>
      <c r="AM233">
        <v>9</v>
      </c>
      <c r="AN233">
        <v>8105</v>
      </c>
      <c r="AO233">
        <v>29</v>
      </c>
      <c r="AP233">
        <v>5587</v>
      </c>
      <c r="AQ233">
        <v>10</v>
      </c>
      <c r="AR233">
        <v>1723</v>
      </c>
      <c r="AS233">
        <v>71</v>
      </c>
      <c r="AT233">
        <v>4103</v>
      </c>
      <c r="AU233">
        <v>253</v>
      </c>
      <c r="AV233">
        <v>567</v>
      </c>
      <c r="AW233">
        <v>16</v>
      </c>
      <c r="AX233">
        <v>138</v>
      </c>
      <c r="AY233">
        <v>10</v>
      </c>
      <c r="AZ233">
        <v>2153</v>
      </c>
      <c r="BA233">
        <v>13</v>
      </c>
      <c r="BB233">
        <v>32427</v>
      </c>
      <c r="BC233">
        <v>89</v>
      </c>
      <c r="BD233">
        <v>3132</v>
      </c>
      <c r="BE233">
        <v>54</v>
      </c>
      <c r="BF233">
        <v>2588</v>
      </c>
      <c r="BG233">
        <v>72</v>
      </c>
      <c r="BH233">
        <v>113</v>
      </c>
      <c r="BI233">
        <v>4</v>
      </c>
      <c r="BJ233">
        <v>35</v>
      </c>
      <c r="BK233">
        <v>0</v>
      </c>
      <c r="BL233">
        <v>609</v>
      </c>
      <c r="BM233">
        <v>11</v>
      </c>
      <c r="BN233">
        <v>7995</v>
      </c>
      <c r="BO233">
        <v>23</v>
      </c>
      <c r="BP233">
        <v>359</v>
      </c>
      <c r="BQ233">
        <v>21</v>
      </c>
      <c r="BR233">
        <v>1096</v>
      </c>
      <c r="BS233">
        <v>10</v>
      </c>
      <c r="BT233">
        <v>0</v>
      </c>
      <c r="BU233">
        <v>0</v>
      </c>
      <c r="BV233">
        <v>0</v>
      </c>
      <c r="BW233">
        <v>0</v>
      </c>
      <c r="BX233">
        <v>482</v>
      </c>
      <c r="BY233">
        <v>10</v>
      </c>
      <c r="BZ233">
        <v>0</v>
      </c>
      <c r="CA233">
        <v>0</v>
      </c>
      <c r="CB233">
        <v>1474</v>
      </c>
      <c r="CC233">
        <v>33</v>
      </c>
      <c r="CD233">
        <v>148</v>
      </c>
      <c r="CE233">
        <v>24</v>
      </c>
      <c r="CF233">
        <v>13510</v>
      </c>
      <c r="CG233">
        <v>384</v>
      </c>
      <c r="CH233">
        <v>8715</v>
      </c>
      <c r="CI233">
        <v>69</v>
      </c>
      <c r="CJ233">
        <v>30</v>
      </c>
      <c r="CK233">
        <v>0</v>
      </c>
      <c r="CL233">
        <v>9622</v>
      </c>
      <c r="CM233">
        <v>84</v>
      </c>
      <c r="CN233">
        <v>227</v>
      </c>
      <c r="CO233">
        <v>2</v>
      </c>
    </row>
    <row r="234" spans="1:93" x14ac:dyDescent="0.25">
      <c r="A234" s="1">
        <v>44123</v>
      </c>
      <c r="B234">
        <v>16981</v>
      </c>
      <c r="C234">
        <v>67</v>
      </c>
      <c r="D234">
        <v>37889</v>
      </c>
      <c r="E234">
        <v>217</v>
      </c>
      <c r="F234">
        <v>11705</v>
      </c>
      <c r="G234">
        <v>69</v>
      </c>
      <c r="H234">
        <v>15099</v>
      </c>
      <c r="I234">
        <v>185</v>
      </c>
      <c r="J234">
        <v>10982</v>
      </c>
      <c r="K234">
        <v>230</v>
      </c>
      <c r="L234">
        <v>1284</v>
      </c>
      <c r="M234">
        <v>3</v>
      </c>
      <c r="N234">
        <v>47843</v>
      </c>
      <c r="O234">
        <v>385</v>
      </c>
      <c r="P234">
        <v>1662</v>
      </c>
      <c r="Q234">
        <v>63</v>
      </c>
      <c r="R234">
        <v>1014</v>
      </c>
      <c r="S234">
        <v>19</v>
      </c>
      <c r="T234">
        <v>55722</v>
      </c>
      <c r="U234">
        <v>579</v>
      </c>
      <c r="V234">
        <v>1827</v>
      </c>
      <c r="W234">
        <v>14</v>
      </c>
      <c r="X234">
        <v>878</v>
      </c>
      <c r="Y234">
        <v>11</v>
      </c>
      <c r="Z234">
        <v>76</v>
      </c>
      <c r="AA234">
        <v>0</v>
      </c>
      <c r="AB234">
        <v>696</v>
      </c>
      <c r="AC234">
        <v>1</v>
      </c>
      <c r="AD234">
        <v>1320</v>
      </c>
      <c r="AE234">
        <v>108</v>
      </c>
      <c r="AF234">
        <v>451</v>
      </c>
      <c r="AG234">
        <v>1</v>
      </c>
      <c r="AH234">
        <v>7</v>
      </c>
      <c r="AI234">
        <v>0</v>
      </c>
      <c r="AJ234">
        <v>4105</v>
      </c>
      <c r="AK234">
        <v>80</v>
      </c>
      <c r="AL234">
        <v>471</v>
      </c>
      <c r="AM234">
        <v>4</v>
      </c>
      <c r="AN234">
        <v>8439</v>
      </c>
      <c r="AO234">
        <v>23</v>
      </c>
      <c r="AP234">
        <v>4325</v>
      </c>
      <c r="AQ234">
        <v>12</v>
      </c>
      <c r="AR234">
        <v>1815</v>
      </c>
      <c r="AS234">
        <v>72</v>
      </c>
      <c r="AT234">
        <v>3890</v>
      </c>
      <c r="AU234">
        <v>252</v>
      </c>
      <c r="AV234">
        <v>433</v>
      </c>
      <c r="AW234">
        <v>5</v>
      </c>
      <c r="AX234">
        <v>127</v>
      </c>
      <c r="AY234">
        <v>11</v>
      </c>
      <c r="AZ234">
        <v>1856</v>
      </c>
      <c r="BA234">
        <v>19</v>
      </c>
      <c r="BB234">
        <v>29837</v>
      </c>
      <c r="BC234">
        <v>85</v>
      </c>
      <c r="BD234">
        <v>3126</v>
      </c>
      <c r="BE234">
        <v>57</v>
      </c>
      <c r="BF234">
        <v>2280</v>
      </c>
      <c r="BG234">
        <v>49</v>
      </c>
      <c r="BH234">
        <v>133</v>
      </c>
      <c r="BI234">
        <v>2</v>
      </c>
      <c r="BJ234">
        <v>26</v>
      </c>
      <c r="BK234">
        <v>0</v>
      </c>
      <c r="BL234">
        <v>638</v>
      </c>
      <c r="BM234">
        <v>7</v>
      </c>
      <c r="BN234">
        <v>4289</v>
      </c>
      <c r="BO234">
        <v>31</v>
      </c>
      <c r="BP234">
        <v>348</v>
      </c>
      <c r="BQ234">
        <v>20</v>
      </c>
      <c r="BR234">
        <v>819</v>
      </c>
      <c r="BS234">
        <v>8</v>
      </c>
      <c r="BT234">
        <v>175</v>
      </c>
      <c r="BU234">
        <v>0</v>
      </c>
      <c r="BV234">
        <v>0</v>
      </c>
      <c r="BW234">
        <v>0</v>
      </c>
      <c r="BX234">
        <v>438</v>
      </c>
      <c r="BY234">
        <v>9</v>
      </c>
      <c r="BZ234">
        <v>265</v>
      </c>
      <c r="CA234">
        <v>0</v>
      </c>
      <c r="CB234">
        <v>1478</v>
      </c>
      <c r="CC234">
        <v>31</v>
      </c>
      <c r="CD234">
        <v>61</v>
      </c>
      <c r="CE234">
        <v>18</v>
      </c>
      <c r="CF234">
        <v>10561</v>
      </c>
      <c r="CG234">
        <v>160</v>
      </c>
      <c r="CH234">
        <v>5058</v>
      </c>
      <c r="CI234">
        <v>70</v>
      </c>
      <c r="CJ234">
        <v>17</v>
      </c>
      <c r="CK234">
        <v>0</v>
      </c>
      <c r="CL234">
        <v>8536</v>
      </c>
      <c r="CM234">
        <v>49</v>
      </c>
      <c r="CN234">
        <v>214</v>
      </c>
      <c r="CO234">
        <v>2</v>
      </c>
    </row>
    <row r="235" spans="1:93" x14ac:dyDescent="0.25">
      <c r="A235" s="1">
        <v>44124</v>
      </c>
      <c r="B235">
        <v>18803</v>
      </c>
      <c r="C235">
        <v>80</v>
      </c>
      <c r="D235">
        <v>13873</v>
      </c>
      <c r="E235">
        <v>218</v>
      </c>
      <c r="F235">
        <v>9337</v>
      </c>
      <c r="G235">
        <v>73</v>
      </c>
      <c r="H235">
        <v>15982</v>
      </c>
      <c r="I235">
        <v>179</v>
      </c>
      <c r="J235">
        <v>15383</v>
      </c>
      <c r="K235">
        <v>271</v>
      </c>
      <c r="L235">
        <v>1031</v>
      </c>
      <c r="M235">
        <v>0</v>
      </c>
      <c r="N235">
        <v>60160</v>
      </c>
      <c r="O235">
        <v>459</v>
      </c>
      <c r="P235">
        <v>1461</v>
      </c>
      <c r="Q235">
        <v>21</v>
      </c>
      <c r="R235">
        <v>1030</v>
      </c>
      <c r="S235">
        <v>54</v>
      </c>
      <c r="T235">
        <v>46790</v>
      </c>
      <c r="U235">
        <v>587</v>
      </c>
      <c r="V235">
        <v>3289</v>
      </c>
      <c r="W235">
        <v>18</v>
      </c>
      <c r="X235">
        <v>0</v>
      </c>
      <c r="Y235">
        <v>0</v>
      </c>
      <c r="Z235">
        <v>58</v>
      </c>
      <c r="AA235">
        <v>3</v>
      </c>
      <c r="AB235">
        <v>321</v>
      </c>
      <c r="AC235">
        <v>4</v>
      </c>
      <c r="AD235">
        <v>3699</v>
      </c>
      <c r="AE235">
        <v>171</v>
      </c>
      <c r="AF235">
        <v>452</v>
      </c>
      <c r="AG235">
        <v>6</v>
      </c>
      <c r="AH235">
        <v>9</v>
      </c>
      <c r="AI235">
        <v>1</v>
      </c>
      <c r="AJ235">
        <v>3373</v>
      </c>
      <c r="AK235">
        <v>106</v>
      </c>
      <c r="AL235">
        <v>353</v>
      </c>
      <c r="AM235">
        <v>2</v>
      </c>
      <c r="AN235">
        <v>7720</v>
      </c>
      <c r="AO235">
        <v>8</v>
      </c>
      <c r="AP235">
        <v>6868</v>
      </c>
      <c r="AQ235">
        <v>47</v>
      </c>
      <c r="AR235">
        <v>2026</v>
      </c>
      <c r="AS235">
        <v>75</v>
      </c>
      <c r="AT235">
        <v>4251</v>
      </c>
      <c r="AU235">
        <v>337</v>
      </c>
      <c r="AV235">
        <v>0</v>
      </c>
      <c r="AW235">
        <v>0</v>
      </c>
      <c r="AX235">
        <v>123</v>
      </c>
      <c r="AY235">
        <v>10</v>
      </c>
      <c r="AZ235">
        <v>1949</v>
      </c>
      <c r="BA235">
        <v>17</v>
      </c>
      <c r="BB235">
        <v>13243</v>
      </c>
      <c r="BC235">
        <v>146</v>
      </c>
      <c r="BD235">
        <v>2201</v>
      </c>
      <c r="BE235">
        <v>61</v>
      </c>
      <c r="BF235">
        <v>2551</v>
      </c>
      <c r="BG235">
        <v>23</v>
      </c>
      <c r="BH235">
        <v>118</v>
      </c>
      <c r="BI235">
        <v>0</v>
      </c>
      <c r="BJ235">
        <v>7</v>
      </c>
      <c r="BK235">
        <v>0</v>
      </c>
      <c r="BL235">
        <v>436</v>
      </c>
      <c r="BM235">
        <v>10</v>
      </c>
      <c r="BN235">
        <v>15560</v>
      </c>
      <c r="BO235">
        <v>52</v>
      </c>
      <c r="BP235">
        <v>381</v>
      </c>
      <c r="BQ235">
        <v>16</v>
      </c>
      <c r="BR235">
        <v>393</v>
      </c>
      <c r="BS235">
        <v>11</v>
      </c>
      <c r="BT235">
        <v>242</v>
      </c>
      <c r="BU235">
        <v>0</v>
      </c>
      <c r="BV235">
        <v>320</v>
      </c>
      <c r="BW235">
        <v>0</v>
      </c>
      <c r="BX235">
        <v>432</v>
      </c>
      <c r="BY235">
        <v>11</v>
      </c>
      <c r="BZ235">
        <v>43</v>
      </c>
      <c r="CA235">
        <v>0</v>
      </c>
      <c r="CB235">
        <v>989</v>
      </c>
      <c r="CC235">
        <v>38</v>
      </c>
      <c r="CD235">
        <v>119</v>
      </c>
      <c r="CE235">
        <v>21</v>
      </c>
      <c r="CF235">
        <v>12982</v>
      </c>
      <c r="CG235">
        <v>449</v>
      </c>
      <c r="CH235">
        <v>8077</v>
      </c>
      <c r="CI235">
        <v>91</v>
      </c>
      <c r="CJ235">
        <v>34</v>
      </c>
      <c r="CK235">
        <v>0</v>
      </c>
      <c r="CL235">
        <v>7482</v>
      </c>
      <c r="CM235">
        <v>41</v>
      </c>
      <c r="CN235">
        <v>122</v>
      </c>
      <c r="CO235">
        <v>2</v>
      </c>
    </row>
    <row r="236" spans="1:93" x14ac:dyDescent="0.25">
      <c r="A236" s="1">
        <v>44125</v>
      </c>
      <c r="B236">
        <v>21330</v>
      </c>
      <c r="C236">
        <v>241</v>
      </c>
      <c r="D236">
        <v>16973</v>
      </c>
      <c r="E236">
        <v>156</v>
      </c>
      <c r="F236">
        <v>10871</v>
      </c>
      <c r="G236">
        <v>89</v>
      </c>
      <c r="H236">
        <v>16319</v>
      </c>
      <c r="I236">
        <v>269</v>
      </c>
      <c r="J236">
        <v>23227</v>
      </c>
      <c r="K236">
        <v>661</v>
      </c>
      <c r="L236">
        <v>1263</v>
      </c>
      <c r="M236">
        <v>13</v>
      </c>
      <c r="N236">
        <v>58549</v>
      </c>
      <c r="O236">
        <v>933</v>
      </c>
      <c r="P236">
        <v>1050</v>
      </c>
      <c r="Q236">
        <v>164</v>
      </c>
      <c r="R236">
        <v>1627</v>
      </c>
      <c r="S236">
        <v>15</v>
      </c>
      <c r="T236">
        <v>54044</v>
      </c>
      <c r="U236">
        <v>717</v>
      </c>
      <c r="V236">
        <v>2251</v>
      </c>
      <c r="W236">
        <v>16</v>
      </c>
      <c r="X236">
        <v>1008</v>
      </c>
      <c r="Y236">
        <v>11</v>
      </c>
      <c r="Z236">
        <v>91</v>
      </c>
      <c r="AA236">
        <v>3</v>
      </c>
      <c r="AB236">
        <v>771</v>
      </c>
      <c r="AC236">
        <v>4</v>
      </c>
      <c r="AD236">
        <v>5788</v>
      </c>
      <c r="AE236">
        <v>555</v>
      </c>
      <c r="AF236">
        <v>529</v>
      </c>
      <c r="AG236">
        <v>2</v>
      </c>
      <c r="AH236">
        <v>31</v>
      </c>
      <c r="AI236">
        <v>0</v>
      </c>
      <c r="AJ236">
        <v>3602</v>
      </c>
      <c r="AK236">
        <v>117</v>
      </c>
      <c r="AL236">
        <v>453</v>
      </c>
      <c r="AM236">
        <v>3</v>
      </c>
      <c r="AN236">
        <v>8149</v>
      </c>
      <c r="AO236">
        <v>45</v>
      </c>
      <c r="AP236">
        <v>7595</v>
      </c>
      <c r="AQ236">
        <v>39</v>
      </c>
      <c r="AR236">
        <v>1894</v>
      </c>
      <c r="AS236">
        <v>74</v>
      </c>
      <c r="AT236">
        <v>5039</v>
      </c>
      <c r="AU236">
        <v>322</v>
      </c>
      <c r="AV236">
        <v>1292</v>
      </c>
      <c r="AW236">
        <v>33</v>
      </c>
      <c r="AX236">
        <v>158</v>
      </c>
      <c r="AY236">
        <v>12</v>
      </c>
      <c r="AZ236">
        <v>1876</v>
      </c>
      <c r="BA236">
        <v>15</v>
      </c>
      <c r="BB236">
        <v>20468</v>
      </c>
      <c r="BC236">
        <v>262</v>
      </c>
      <c r="BD236">
        <v>3242</v>
      </c>
      <c r="BE236">
        <v>55</v>
      </c>
      <c r="BF236">
        <v>1606</v>
      </c>
      <c r="BG236">
        <v>15</v>
      </c>
      <c r="BH236">
        <v>72</v>
      </c>
      <c r="BI236">
        <v>0</v>
      </c>
      <c r="BJ236">
        <v>42</v>
      </c>
      <c r="BK236">
        <v>3</v>
      </c>
      <c r="BL236">
        <v>558</v>
      </c>
      <c r="BM236">
        <v>11</v>
      </c>
      <c r="BN236">
        <v>19265</v>
      </c>
      <c r="BO236">
        <v>52</v>
      </c>
      <c r="BP236">
        <v>385</v>
      </c>
      <c r="BQ236">
        <v>16</v>
      </c>
      <c r="BR236">
        <v>890</v>
      </c>
      <c r="BS236">
        <v>8</v>
      </c>
      <c r="BT236">
        <v>353</v>
      </c>
      <c r="BU236">
        <v>3</v>
      </c>
      <c r="BV236">
        <v>147</v>
      </c>
      <c r="BW236">
        <v>0</v>
      </c>
      <c r="BX236">
        <v>667</v>
      </c>
      <c r="BY236">
        <v>8</v>
      </c>
      <c r="BZ236">
        <v>152</v>
      </c>
      <c r="CA236">
        <v>0</v>
      </c>
      <c r="CB236">
        <v>1423</v>
      </c>
      <c r="CC236">
        <v>48</v>
      </c>
      <c r="CD236">
        <v>147</v>
      </c>
      <c r="CE236">
        <v>24</v>
      </c>
      <c r="CF236">
        <v>16337</v>
      </c>
      <c r="CG236">
        <v>384</v>
      </c>
      <c r="CH236">
        <v>11984</v>
      </c>
      <c r="CI236">
        <v>106</v>
      </c>
      <c r="CJ236">
        <v>16</v>
      </c>
      <c r="CK236">
        <v>0</v>
      </c>
      <c r="CL236">
        <v>9291</v>
      </c>
      <c r="CM236">
        <v>107</v>
      </c>
      <c r="CN236">
        <v>326</v>
      </c>
      <c r="CO236">
        <v>2</v>
      </c>
    </row>
    <row r="237" spans="1:93" x14ac:dyDescent="0.25">
      <c r="A237" s="1">
        <v>44126</v>
      </c>
      <c r="B237">
        <v>26687</v>
      </c>
      <c r="C237">
        <v>191</v>
      </c>
      <c r="D237">
        <v>20986</v>
      </c>
      <c r="E237">
        <v>155</v>
      </c>
      <c r="F237">
        <v>15199</v>
      </c>
      <c r="G237">
        <v>127</v>
      </c>
      <c r="H237">
        <v>15700</v>
      </c>
      <c r="I237">
        <v>317</v>
      </c>
      <c r="J237">
        <v>24818</v>
      </c>
      <c r="K237">
        <v>566</v>
      </c>
      <c r="L237">
        <v>1166</v>
      </c>
      <c r="M237">
        <v>3</v>
      </c>
      <c r="N237">
        <v>62978</v>
      </c>
      <c r="O237">
        <v>1135</v>
      </c>
      <c r="P237">
        <v>2055</v>
      </c>
      <c r="Q237">
        <v>85</v>
      </c>
      <c r="R237">
        <v>832</v>
      </c>
      <c r="S237">
        <v>13</v>
      </c>
      <c r="T237">
        <v>55839</v>
      </c>
      <c r="U237">
        <v>702</v>
      </c>
      <c r="V237">
        <v>2672</v>
      </c>
      <c r="W237">
        <v>35</v>
      </c>
      <c r="X237">
        <v>391</v>
      </c>
      <c r="Y237">
        <v>6</v>
      </c>
      <c r="Z237">
        <v>119</v>
      </c>
      <c r="AA237">
        <v>3</v>
      </c>
      <c r="AB237">
        <v>1290</v>
      </c>
      <c r="AC237">
        <v>3</v>
      </c>
      <c r="AD237">
        <v>6845</v>
      </c>
      <c r="AE237">
        <v>522</v>
      </c>
      <c r="AF237">
        <v>630</v>
      </c>
      <c r="AG237">
        <v>2</v>
      </c>
      <c r="AH237">
        <v>14</v>
      </c>
      <c r="AI237">
        <v>0</v>
      </c>
      <c r="AJ237">
        <v>4267</v>
      </c>
      <c r="AK237">
        <v>123</v>
      </c>
      <c r="AL237">
        <v>591</v>
      </c>
      <c r="AM237">
        <v>6</v>
      </c>
      <c r="AN237">
        <v>8738</v>
      </c>
      <c r="AO237">
        <v>59</v>
      </c>
      <c r="AP237">
        <v>11287</v>
      </c>
      <c r="AQ237">
        <v>30</v>
      </c>
      <c r="AR237">
        <v>2013</v>
      </c>
      <c r="AS237">
        <v>68</v>
      </c>
      <c r="AT237">
        <v>5616</v>
      </c>
      <c r="AU237">
        <v>312</v>
      </c>
      <c r="AV237">
        <v>736</v>
      </c>
      <c r="AW237">
        <v>10</v>
      </c>
      <c r="AX237">
        <v>178</v>
      </c>
      <c r="AY237">
        <v>13</v>
      </c>
      <c r="AZ237">
        <v>2535</v>
      </c>
      <c r="BA237">
        <v>16</v>
      </c>
      <c r="BB237">
        <v>26676</v>
      </c>
      <c r="BC237">
        <v>163</v>
      </c>
      <c r="BD237">
        <v>2767</v>
      </c>
      <c r="BE237">
        <v>62</v>
      </c>
      <c r="BF237">
        <v>1468</v>
      </c>
      <c r="BG237">
        <v>57</v>
      </c>
      <c r="BH237">
        <v>37</v>
      </c>
      <c r="BI237">
        <v>0</v>
      </c>
      <c r="BJ237">
        <v>44</v>
      </c>
      <c r="BK237">
        <v>0</v>
      </c>
      <c r="BL237">
        <v>696</v>
      </c>
      <c r="BM237">
        <v>12</v>
      </c>
      <c r="BN237">
        <v>17485</v>
      </c>
      <c r="BO237">
        <v>62</v>
      </c>
      <c r="BP237">
        <v>405</v>
      </c>
      <c r="BQ237">
        <v>18</v>
      </c>
      <c r="BR237">
        <v>1424</v>
      </c>
      <c r="BS237">
        <v>11</v>
      </c>
      <c r="BT237">
        <v>430</v>
      </c>
      <c r="BU237">
        <v>2</v>
      </c>
      <c r="BV237">
        <v>168</v>
      </c>
      <c r="BW237">
        <v>1</v>
      </c>
      <c r="BX237">
        <v>865</v>
      </c>
      <c r="BY237">
        <v>6</v>
      </c>
      <c r="BZ237">
        <v>127</v>
      </c>
      <c r="CA237">
        <v>0</v>
      </c>
      <c r="CB237">
        <v>2032</v>
      </c>
      <c r="CC237">
        <v>46</v>
      </c>
      <c r="CD237">
        <v>191</v>
      </c>
      <c r="CE237">
        <v>32</v>
      </c>
      <c r="CF237">
        <v>18326</v>
      </c>
      <c r="CG237">
        <v>419</v>
      </c>
      <c r="CH237">
        <v>14969</v>
      </c>
      <c r="CI237">
        <v>120</v>
      </c>
      <c r="CJ237">
        <v>22</v>
      </c>
      <c r="CK237">
        <v>0</v>
      </c>
      <c r="CL237">
        <v>10040</v>
      </c>
      <c r="CM237">
        <v>130</v>
      </c>
      <c r="CN237">
        <v>512</v>
      </c>
      <c r="CO237">
        <v>0</v>
      </c>
    </row>
    <row r="238" spans="1:93" x14ac:dyDescent="0.25">
      <c r="A238" s="1">
        <v>44127</v>
      </c>
      <c r="B238">
        <v>21238</v>
      </c>
      <c r="C238">
        <v>189</v>
      </c>
      <c r="D238">
        <v>19851</v>
      </c>
      <c r="E238">
        <v>231</v>
      </c>
      <c r="F238">
        <v>16078</v>
      </c>
      <c r="G238">
        <v>136</v>
      </c>
      <c r="H238">
        <v>15971</v>
      </c>
      <c r="I238">
        <v>290</v>
      </c>
      <c r="J238">
        <v>24858</v>
      </c>
      <c r="K238">
        <v>497</v>
      </c>
      <c r="L238">
        <v>1054</v>
      </c>
      <c r="M238">
        <v>3</v>
      </c>
      <c r="N238">
        <v>72058</v>
      </c>
      <c r="O238">
        <v>841</v>
      </c>
      <c r="P238">
        <v>2156</v>
      </c>
      <c r="Q238">
        <v>102</v>
      </c>
      <c r="R238">
        <v>1237</v>
      </c>
      <c r="S238">
        <v>28</v>
      </c>
      <c r="T238">
        <v>54366</v>
      </c>
      <c r="U238">
        <v>690</v>
      </c>
      <c r="V238">
        <v>2788</v>
      </c>
      <c r="W238">
        <v>33</v>
      </c>
      <c r="X238">
        <v>381</v>
      </c>
      <c r="Y238">
        <v>6</v>
      </c>
      <c r="Z238">
        <v>155</v>
      </c>
      <c r="AA238">
        <v>2</v>
      </c>
      <c r="AB238">
        <v>1570</v>
      </c>
      <c r="AC238">
        <v>9</v>
      </c>
      <c r="AD238">
        <v>6612</v>
      </c>
      <c r="AE238">
        <v>479</v>
      </c>
      <c r="AF238">
        <v>760</v>
      </c>
      <c r="AG238">
        <v>4</v>
      </c>
      <c r="AH238">
        <v>22</v>
      </c>
      <c r="AI238">
        <v>0</v>
      </c>
      <c r="AJ238">
        <v>4432</v>
      </c>
      <c r="AK238">
        <v>102</v>
      </c>
      <c r="AL238">
        <v>614</v>
      </c>
      <c r="AM238">
        <v>9</v>
      </c>
      <c r="AN238">
        <v>9268</v>
      </c>
      <c r="AO238">
        <v>46</v>
      </c>
      <c r="AP238">
        <v>11242</v>
      </c>
      <c r="AQ238">
        <v>49</v>
      </c>
      <c r="AR238">
        <v>2102</v>
      </c>
      <c r="AS238">
        <v>71</v>
      </c>
      <c r="AT238">
        <v>5471</v>
      </c>
      <c r="AU238">
        <v>304</v>
      </c>
      <c r="AV238">
        <v>736</v>
      </c>
      <c r="AW238">
        <v>13</v>
      </c>
      <c r="AX238">
        <v>177</v>
      </c>
      <c r="AY238">
        <v>11</v>
      </c>
      <c r="AZ238">
        <v>3270</v>
      </c>
      <c r="BA238">
        <v>16</v>
      </c>
      <c r="BB238">
        <v>41622</v>
      </c>
      <c r="BC238">
        <v>162</v>
      </c>
      <c r="BD238">
        <v>2991</v>
      </c>
      <c r="BE238">
        <v>47</v>
      </c>
      <c r="BF238">
        <v>1645</v>
      </c>
      <c r="BG238">
        <v>36</v>
      </c>
      <c r="BH238">
        <v>138</v>
      </c>
      <c r="BI238">
        <v>2</v>
      </c>
      <c r="BJ238">
        <v>76</v>
      </c>
      <c r="BK238">
        <v>0</v>
      </c>
      <c r="BL238">
        <v>792</v>
      </c>
      <c r="BM238">
        <v>15</v>
      </c>
      <c r="BN238">
        <v>17687</v>
      </c>
      <c r="BO238">
        <v>55</v>
      </c>
      <c r="BP238">
        <v>401</v>
      </c>
      <c r="BQ238">
        <v>15</v>
      </c>
      <c r="BR238">
        <v>1563</v>
      </c>
      <c r="BS238">
        <v>13</v>
      </c>
      <c r="BT238">
        <v>662</v>
      </c>
      <c r="BU238">
        <v>2</v>
      </c>
      <c r="BV238">
        <v>193</v>
      </c>
      <c r="BW238">
        <v>0</v>
      </c>
      <c r="BX238">
        <v>882</v>
      </c>
      <c r="BY238">
        <v>15</v>
      </c>
      <c r="BZ238">
        <v>188</v>
      </c>
      <c r="CA238">
        <v>0</v>
      </c>
      <c r="CB238">
        <v>2066</v>
      </c>
      <c r="CC238">
        <v>47</v>
      </c>
      <c r="CD238">
        <v>217</v>
      </c>
      <c r="CE238">
        <v>26</v>
      </c>
      <c r="CF238">
        <v>16325</v>
      </c>
      <c r="CG238">
        <v>438</v>
      </c>
      <c r="CH238">
        <v>14150</v>
      </c>
      <c r="CI238">
        <v>106</v>
      </c>
      <c r="CJ238">
        <v>29</v>
      </c>
      <c r="CK238">
        <v>0</v>
      </c>
      <c r="CL238">
        <v>12107</v>
      </c>
      <c r="CM238">
        <v>168</v>
      </c>
      <c r="CN238">
        <v>416</v>
      </c>
      <c r="CO238">
        <v>3</v>
      </c>
    </row>
    <row r="239" spans="1:93" x14ac:dyDescent="0.25">
      <c r="A239" s="1">
        <v>44128</v>
      </c>
      <c r="B239">
        <v>20531</v>
      </c>
      <c r="C239">
        <v>224</v>
      </c>
      <c r="D239">
        <v>0</v>
      </c>
      <c r="E239">
        <v>0</v>
      </c>
      <c r="F239">
        <v>19143</v>
      </c>
      <c r="G239">
        <v>91</v>
      </c>
      <c r="H239">
        <v>17340</v>
      </c>
      <c r="I239">
        <v>283</v>
      </c>
      <c r="J239">
        <v>30026</v>
      </c>
      <c r="K239">
        <v>571</v>
      </c>
      <c r="L239">
        <v>785</v>
      </c>
      <c r="M239">
        <v>7</v>
      </c>
      <c r="N239">
        <v>85329</v>
      </c>
      <c r="O239">
        <v>953</v>
      </c>
      <c r="P239">
        <v>1897</v>
      </c>
      <c r="Q239">
        <v>48</v>
      </c>
      <c r="R239">
        <v>268</v>
      </c>
      <c r="S239">
        <v>10</v>
      </c>
      <c r="T239">
        <v>53370</v>
      </c>
      <c r="U239">
        <v>650</v>
      </c>
      <c r="V239">
        <v>2584</v>
      </c>
      <c r="W239">
        <v>26</v>
      </c>
      <c r="X239">
        <v>302</v>
      </c>
      <c r="Y239">
        <v>5</v>
      </c>
      <c r="Z239">
        <v>77</v>
      </c>
      <c r="AA239">
        <v>2</v>
      </c>
      <c r="AB239">
        <v>1666</v>
      </c>
      <c r="AC239">
        <v>7</v>
      </c>
      <c r="AD239">
        <v>6604</v>
      </c>
      <c r="AE239">
        <v>418</v>
      </c>
      <c r="AF239">
        <v>859</v>
      </c>
      <c r="AG239">
        <v>3</v>
      </c>
      <c r="AH239">
        <v>18</v>
      </c>
      <c r="AI239">
        <v>0</v>
      </c>
      <c r="AJ239">
        <v>4369</v>
      </c>
      <c r="AK239">
        <v>118</v>
      </c>
      <c r="AL239">
        <v>697</v>
      </c>
      <c r="AM239">
        <v>12</v>
      </c>
      <c r="AN239">
        <v>9983</v>
      </c>
      <c r="AO239">
        <v>45</v>
      </c>
      <c r="AP239">
        <v>14714</v>
      </c>
      <c r="AQ239">
        <v>49</v>
      </c>
      <c r="AR239">
        <v>2165</v>
      </c>
      <c r="AS239">
        <v>74</v>
      </c>
      <c r="AT239">
        <v>6134</v>
      </c>
      <c r="AU239">
        <v>335</v>
      </c>
      <c r="AV239">
        <v>847</v>
      </c>
      <c r="AW239">
        <v>12</v>
      </c>
      <c r="AX239">
        <v>170</v>
      </c>
      <c r="AY239">
        <v>10</v>
      </c>
      <c r="AZ239">
        <v>2899</v>
      </c>
      <c r="BA239">
        <v>31</v>
      </c>
      <c r="BB239">
        <v>42032</v>
      </c>
      <c r="BC239">
        <v>298</v>
      </c>
      <c r="BD239">
        <v>3240</v>
      </c>
      <c r="BE239">
        <v>49</v>
      </c>
      <c r="BF239">
        <v>1911</v>
      </c>
      <c r="BG239">
        <v>132</v>
      </c>
      <c r="BH239">
        <v>77</v>
      </c>
      <c r="BI239">
        <v>2</v>
      </c>
      <c r="BJ239">
        <v>53</v>
      </c>
      <c r="BK239">
        <v>2</v>
      </c>
      <c r="BL239">
        <v>639</v>
      </c>
      <c r="BM239">
        <v>10</v>
      </c>
      <c r="BN239">
        <v>18876</v>
      </c>
      <c r="BO239">
        <v>94</v>
      </c>
      <c r="BP239">
        <v>383</v>
      </c>
      <c r="BQ239">
        <v>14</v>
      </c>
      <c r="BR239">
        <v>1867</v>
      </c>
      <c r="BS239">
        <v>7</v>
      </c>
      <c r="BT239">
        <v>518</v>
      </c>
      <c r="BU239">
        <v>1</v>
      </c>
      <c r="BV239">
        <v>268</v>
      </c>
      <c r="BW239">
        <v>0</v>
      </c>
      <c r="BX239">
        <v>841</v>
      </c>
      <c r="BY239">
        <v>10</v>
      </c>
      <c r="BZ239">
        <v>160</v>
      </c>
      <c r="CA239">
        <v>0</v>
      </c>
      <c r="CB239">
        <v>1820</v>
      </c>
      <c r="CC239">
        <v>38</v>
      </c>
      <c r="CD239">
        <v>167</v>
      </c>
      <c r="CE239">
        <v>24</v>
      </c>
      <c r="CF239">
        <v>15718</v>
      </c>
      <c r="CG239">
        <v>381</v>
      </c>
      <c r="CH239">
        <v>15258</v>
      </c>
      <c r="CI239">
        <v>126</v>
      </c>
      <c r="CJ239">
        <v>33</v>
      </c>
      <c r="CK239">
        <v>0</v>
      </c>
      <c r="CL239">
        <v>13632</v>
      </c>
      <c r="CM239">
        <v>153</v>
      </c>
      <c r="CN239">
        <v>579</v>
      </c>
      <c r="CO239">
        <v>3</v>
      </c>
    </row>
    <row r="240" spans="1:93" x14ac:dyDescent="0.25">
      <c r="A240" s="1">
        <v>44129</v>
      </c>
      <c r="B240">
        <v>23012</v>
      </c>
      <c r="C240">
        <v>174</v>
      </c>
      <c r="D240">
        <v>0</v>
      </c>
      <c r="E240">
        <v>0</v>
      </c>
      <c r="F240">
        <v>19640</v>
      </c>
      <c r="G240">
        <v>151</v>
      </c>
      <c r="H240">
        <v>16521</v>
      </c>
      <c r="I240">
        <v>296</v>
      </c>
      <c r="J240">
        <v>26979</v>
      </c>
      <c r="K240">
        <v>432</v>
      </c>
      <c r="L240">
        <v>847</v>
      </c>
      <c r="M240">
        <v>4</v>
      </c>
      <c r="N240">
        <v>83056</v>
      </c>
      <c r="O240">
        <v>904</v>
      </c>
      <c r="P240">
        <v>1834</v>
      </c>
      <c r="Q240">
        <v>53</v>
      </c>
      <c r="R240">
        <v>573</v>
      </c>
      <c r="S240">
        <v>43</v>
      </c>
      <c r="T240">
        <v>50129</v>
      </c>
      <c r="U240">
        <v>578</v>
      </c>
      <c r="V240">
        <v>2227</v>
      </c>
      <c r="W240">
        <v>34</v>
      </c>
      <c r="X240">
        <v>424</v>
      </c>
      <c r="Y240">
        <v>6</v>
      </c>
      <c r="Z240">
        <v>61</v>
      </c>
      <c r="AA240">
        <v>0</v>
      </c>
      <c r="AB240">
        <v>1868</v>
      </c>
      <c r="AC240">
        <v>8</v>
      </c>
      <c r="AD240">
        <v>6025</v>
      </c>
      <c r="AE240">
        <v>431</v>
      </c>
      <c r="AF240">
        <v>789</v>
      </c>
      <c r="AG240">
        <v>3</v>
      </c>
      <c r="AH240">
        <v>15</v>
      </c>
      <c r="AI240">
        <v>0</v>
      </c>
      <c r="AJ240">
        <v>4070</v>
      </c>
      <c r="AK240">
        <v>128</v>
      </c>
      <c r="AL240">
        <v>699</v>
      </c>
      <c r="AM240">
        <v>5</v>
      </c>
      <c r="AN240">
        <v>8639</v>
      </c>
      <c r="AO240">
        <v>55</v>
      </c>
      <c r="AP240">
        <v>11176</v>
      </c>
      <c r="AQ240">
        <v>29</v>
      </c>
      <c r="AR240">
        <v>2091</v>
      </c>
      <c r="AS240">
        <v>69</v>
      </c>
      <c r="AT240">
        <v>5814</v>
      </c>
      <c r="AU240">
        <v>335</v>
      </c>
      <c r="AV240">
        <v>832</v>
      </c>
      <c r="AW240">
        <v>9</v>
      </c>
      <c r="AX240">
        <v>167</v>
      </c>
      <c r="AY240">
        <v>11</v>
      </c>
      <c r="AZ240">
        <v>3669</v>
      </c>
      <c r="BA240">
        <v>21</v>
      </c>
      <c r="BB240">
        <v>45422</v>
      </c>
      <c r="BC240">
        <v>137</v>
      </c>
      <c r="BD240">
        <v>3098</v>
      </c>
      <c r="BE240">
        <v>62</v>
      </c>
      <c r="BF240">
        <v>2020</v>
      </c>
      <c r="BG240">
        <v>19</v>
      </c>
      <c r="BH240">
        <v>48</v>
      </c>
      <c r="BI240">
        <v>0</v>
      </c>
      <c r="BJ240">
        <v>51</v>
      </c>
      <c r="BK240">
        <v>0</v>
      </c>
      <c r="BL240">
        <v>649</v>
      </c>
      <c r="BM240">
        <v>6</v>
      </c>
      <c r="BN240">
        <v>11557</v>
      </c>
      <c r="BO240">
        <v>93</v>
      </c>
      <c r="BP240">
        <v>395</v>
      </c>
      <c r="BQ240">
        <v>17</v>
      </c>
      <c r="BR240">
        <v>2242</v>
      </c>
      <c r="BS240">
        <v>16</v>
      </c>
      <c r="BT240">
        <v>862</v>
      </c>
      <c r="BU240">
        <v>3</v>
      </c>
      <c r="BV240">
        <v>0</v>
      </c>
      <c r="BW240">
        <v>0</v>
      </c>
      <c r="BX240">
        <v>935</v>
      </c>
      <c r="BY240">
        <v>5</v>
      </c>
      <c r="BZ240">
        <v>130</v>
      </c>
      <c r="CA240">
        <v>0</v>
      </c>
      <c r="CB240">
        <v>3149</v>
      </c>
      <c r="CC240">
        <v>35</v>
      </c>
      <c r="CD240">
        <v>167</v>
      </c>
      <c r="CE240">
        <v>19</v>
      </c>
      <c r="CF240">
        <v>11968</v>
      </c>
      <c r="CG240">
        <v>275</v>
      </c>
      <c r="CH240">
        <v>12474</v>
      </c>
      <c r="CI240">
        <v>106</v>
      </c>
      <c r="CJ240">
        <v>19</v>
      </c>
      <c r="CK240">
        <v>0</v>
      </c>
      <c r="CL240">
        <v>13628</v>
      </c>
      <c r="CM240">
        <v>179</v>
      </c>
      <c r="CN240">
        <v>757</v>
      </c>
      <c r="CO240">
        <v>3</v>
      </c>
    </row>
    <row r="241" spans="1:93" x14ac:dyDescent="0.25">
      <c r="A241" s="1">
        <v>44130</v>
      </c>
      <c r="B241">
        <v>19790</v>
      </c>
      <c r="C241">
        <v>151</v>
      </c>
      <c r="D241">
        <v>52188</v>
      </c>
      <c r="E241">
        <v>279</v>
      </c>
      <c r="F241">
        <v>21273</v>
      </c>
      <c r="G241">
        <v>128</v>
      </c>
      <c r="H241">
        <v>16710</v>
      </c>
      <c r="I241">
        <v>229</v>
      </c>
      <c r="J241">
        <v>13493</v>
      </c>
      <c r="K241">
        <v>231</v>
      </c>
      <c r="L241">
        <v>1020</v>
      </c>
      <c r="M241">
        <v>0</v>
      </c>
      <c r="N241">
        <v>59440</v>
      </c>
      <c r="O241">
        <v>331</v>
      </c>
      <c r="P241">
        <v>1622</v>
      </c>
      <c r="Q241">
        <v>24</v>
      </c>
      <c r="R241">
        <v>735</v>
      </c>
      <c r="S241">
        <v>25</v>
      </c>
      <c r="T241">
        <v>45148</v>
      </c>
      <c r="U241">
        <v>480</v>
      </c>
      <c r="V241">
        <v>2145</v>
      </c>
      <c r="W241">
        <v>24</v>
      </c>
      <c r="X241">
        <v>423</v>
      </c>
      <c r="Y241">
        <v>3</v>
      </c>
      <c r="Z241">
        <v>119</v>
      </c>
      <c r="AA241">
        <v>0</v>
      </c>
      <c r="AB241">
        <v>1477</v>
      </c>
      <c r="AC241">
        <v>8</v>
      </c>
      <c r="AD241">
        <v>4360</v>
      </c>
      <c r="AE241">
        <v>181</v>
      </c>
      <c r="AF241">
        <v>945</v>
      </c>
      <c r="AG241">
        <v>2</v>
      </c>
      <c r="AH241">
        <v>21</v>
      </c>
      <c r="AI241">
        <v>0</v>
      </c>
      <c r="AJ241">
        <v>3732</v>
      </c>
      <c r="AK241">
        <v>94</v>
      </c>
      <c r="AL241">
        <v>540</v>
      </c>
      <c r="AM241">
        <v>7</v>
      </c>
      <c r="AN241">
        <v>10194</v>
      </c>
      <c r="AO241">
        <v>27</v>
      </c>
      <c r="AP241">
        <v>8685</v>
      </c>
      <c r="AQ241">
        <v>24</v>
      </c>
      <c r="AR241">
        <v>2017</v>
      </c>
      <c r="AS241">
        <v>72</v>
      </c>
      <c r="AT241">
        <v>6191</v>
      </c>
      <c r="AU241">
        <v>296</v>
      </c>
      <c r="AV241">
        <v>707</v>
      </c>
      <c r="AW241">
        <v>3</v>
      </c>
      <c r="AX241">
        <v>143</v>
      </c>
      <c r="AY241">
        <v>12</v>
      </c>
      <c r="AZ241">
        <v>2577</v>
      </c>
      <c r="BA241">
        <v>19</v>
      </c>
      <c r="BB241">
        <v>52010</v>
      </c>
      <c r="BC241">
        <v>116</v>
      </c>
      <c r="BD241">
        <v>2501</v>
      </c>
      <c r="BE241">
        <v>54</v>
      </c>
      <c r="BF241">
        <v>2209</v>
      </c>
      <c r="BG241">
        <v>43</v>
      </c>
      <c r="BH241">
        <v>62</v>
      </c>
      <c r="BI241">
        <v>1</v>
      </c>
      <c r="BJ241">
        <v>60</v>
      </c>
      <c r="BK241">
        <v>0</v>
      </c>
      <c r="BL241">
        <v>685</v>
      </c>
      <c r="BM241">
        <v>5</v>
      </c>
      <c r="BN241">
        <v>4895</v>
      </c>
      <c r="BO241">
        <v>94</v>
      </c>
      <c r="BP241">
        <v>323</v>
      </c>
      <c r="BQ241">
        <v>15</v>
      </c>
      <c r="BR241">
        <v>2421</v>
      </c>
      <c r="BS241">
        <v>8</v>
      </c>
      <c r="BT241">
        <v>491</v>
      </c>
      <c r="BU241">
        <v>1</v>
      </c>
      <c r="BV241">
        <v>0</v>
      </c>
      <c r="BW241">
        <v>0</v>
      </c>
      <c r="BX241">
        <v>790</v>
      </c>
      <c r="BY241">
        <v>10</v>
      </c>
      <c r="BZ241">
        <v>101</v>
      </c>
      <c r="CA241">
        <v>0</v>
      </c>
      <c r="CB241">
        <v>2316</v>
      </c>
      <c r="CC241">
        <v>47</v>
      </c>
      <c r="CD241">
        <v>74</v>
      </c>
      <c r="CE241">
        <v>18</v>
      </c>
      <c r="CF241">
        <v>9253</v>
      </c>
      <c r="CG241">
        <v>283</v>
      </c>
      <c r="CH241">
        <v>7300</v>
      </c>
      <c r="CI241">
        <v>124</v>
      </c>
      <c r="CJ241">
        <v>26</v>
      </c>
      <c r="CK241">
        <v>0</v>
      </c>
      <c r="CL241">
        <v>11742</v>
      </c>
      <c r="CM241">
        <v>87</v>
      </c>
      <c r="CN241">
        <v>614</v>
      </c>
      <c r="CO241">
        <v>3</v>
      </c>
    </row>
    <row r="242" spans="1:93" x14ac:dyDescent="0.25">
      <c r="A242" s="1">
        <v>44131</v>
      </c>
      <c r="B242">
        <v>20890</v>
      </c>
      <c r="C242">
        <v>102</v>
      </c>
      <c r="D242">
        <v>18418</v>
      </c>
      <c r="E242">
        <v>267</v>
      </c>
      <c r="F242">
        <v>17007</v>
      </c>
      <c r="G242">
        <v>141</v>
      </c>
      <c r="H242">
        <v>17347</v>
      </c>
      <c r="I242">
        <v>219</v>
      </c>
      <c r="J242">
        <v>15726</v>
      </c>
      <c r="K242">
        <v>263</v>
      </c>
      <c r="L242">
        <v>939</v>
      </c>
      <c r="M242">
        <v>3</v>
      </c>
      <c r="N242">
        <v>68359</v>
      </c>
      <c r="O242">
        <v>505</v>
      </c>
      <c r="P242">
        <v>891</v>
      </c>
      <c r="Q242">
        <v>40</v>
      </c>
      <c r="R242">
        <v>703</v>
      </c>
      <c r="S242">
        <v>56</v>
      </c>
      <c r="T242">
        <v>36470</v>
      </c>
      <c r="U242">
        <v>488</v>
      </c>
      <c r="V242">
        <v>4109</v>
      </c>
      <c r="W242">
        <v>27</v>
      </c>
      <c r="X242">
        <v>482</v>
      </c>
      <c r="Y242">
        <v>4</v>
      </c>
      <c r="Z242">
        <v>88</v>
      </c>
      <c r="AA242">
        <v>3</v>
      </c>
      <c r="AB242">
        <v>514</v>
      </c>
      <c r="AC242">
        <v>11</v>
      </c>
      <c r="AD242">
        <v>4166</v>
      </c>
      <c r="AE242">
        <v>247</v>
      </c>
      <c r="AF242">
        <v>1056</v>
      </c>
      <c r="AG242">
        <v>6</v>
      </c>
      <c r="AH242">
        <v>7</v>
      </c>
      <c r="AI242">
        <v>0</v>
      </c>
      <c r="AJ242">
        <v>3222</v>
      </c>
      <c r="AK242">
        <v>112</v>
      </c>
      <c r="AL242">
        <v>424</v>
      </c>
      <c r="AM242">
        <v>7</v>
      </c>
      <c r="AN242">
        <v>10324</v>
      </c>
      <c r="AO242">
        <v>26</v>
      </c>
      <c r="AP242">
        <v>11409</v>
      </c>
      <c r="AQ242">
        <v>42</v>
      </c>
      <c r="AR242">
        <v>2198</v>
      </c>
      <c r="AS242">
        <v>75</v>
      </c>
      <c r="AT242">
        <v>5960</v>
      </c>
      <c r="AU242">
        <v>337</v>
      </c>
      <c r="AV242">
        <v>773</v>
      </c>
      <c r="AW242">
        <v>6</v>
      </c>
      <c r="AX242">
        <v>167</v>
      </c>
      <c r="AY242">
        <v>12</v>
      </c>
      <c r="AZ242">
        <v>2447</v>
      </c>
      <c r="BA242">
        <v>27</v>
      </c>
      <c r="BB242">
        <v>26771</v>
      </c>
      <c r="BC242">
        <v>257</v>
      </c>
      <c r="BD242">
        <v>1859</v>
      </c>
      <c r="BE242">
        <v>48</v>
      </c>
      <c r="BF242">
        <v>1602</v>
      </c>
      <c r="BG242">
        <v>62</v>
      </c>
      <c r="BH242">
        <v>119</v>
      </c>
      <c r="BI242">
        <v>2</v>
      </c>
      <c r="BJ242">
        <v>17</v>
      </c>
      <c r="BK242">
        <v>0</v>
      </c>
      <c r="BL242">
        <v>551</v>
      </c>
      <c r="BM242">
        <v>5</v>
      </c>
      <c r="BN242">
        <v>19868</v>
      </c>
      <c r="BO242">
        <v>121</v>
      </c>
      <c r="BP242">
        <v>357</v>
      </c>
      <c r="BQ242">
        <v>17</v>
      </c>
      <c r="BR242">
        <v>828</v>
      </c>
      <c r="BS242">
        <v>15</v>
      </c>
      <c r="BT242">
        <v>195</v>
      </c>
      <c r="BU242">
        <v>2</v>
      </c>
      <c r="BV242">
        <v>676</v>
      </c>
      <c r="BW242">
        <v>0</v>
      </c>
      <c r="BX242">
        <v>714</v>
      </c>
      <c r="BY242">
        <v>7</v>
      </c>
      <c r="BZ242">
        <v>91</v>
      </c>
      <c r="CA242">
        <v>0</v>
      </c>
      <c r="CB242">
        <v>2079</v>
      </c>
      <c r="CC242">
        <v>63</v>
      </c>
      <c r="CD242">
        <v>99</v>
      </c>
      <c r="CE242">
        <v>13</v>
      </c>
      <c r="CF242">
        <v>11712</v>
      </c>
      <c r="CG242">
        <v>405</v>
      </c>
      <c r="CH242">
        <v>10273</v>
      </c>
      <c r="CI242">
        <v>164</v>
      </c>
      <c r="CJ242">
        <v>24</v>
      </c>
      <c r="CK242">
        <v>0</v>
      </c>
      <c r="CL242">
        <v>10241</v>
      </c>
      <c r="CM242">
        <v>45</v>
      </c>
      <c r="CN242">
        <v>341</v>
      </c>
      <c r="CO242">
        <v>1</v>
      </c>
    </row>
    <row r="243" spans="1:93" x14ac:dyDescent="0.25">
      <c r="A243" s="1">
        <v>44132</v>
      </c>
      <c r="B243">
        <v>22885</v>
      </c>
      <c r="C243">
        <v>367</v>
      </c>
      <c r="D243">
        <v>19765</v>
      </c>
      <c r="E243">
        <v>168</v>
      </c>
      <c r="F243">
        <v>21989</v>
      </c>
      <c r="G243">
        <v>221</v>
      </c>
      <c r="H243">
        <v>16550</v>
      </c>
      <c r="I243">
        <v>320</v>
      </c>
      <c r="J243">
        <v>29787</v>
      </c>
      <c r="K243">
        <v>549</v>
      </c>
      <c r="L243">
        <v>700</v>
      </c>
      <c r="M243">
        <v>5</v>
      </c>
      <c r="N243">
        <v>75129</v>
      </c>
      <c r="O243">
        <v>988</v>
      </c>
      <c r="P243">
        <v>1092</v>
      </c>
      <c r="Q243">
        <v>45</v>
      </c>
      <c r="R243">
        <v>1173</v>
      </c>
      <c r="S243">
        <v>30</v>
      </c>
      <c r="T243">
        <v>43893</v>
      </c>
      <c r="U243">
        <v>508</v>
      </c>
      <c r="V243">
        <v>2674</v>
      </c>
      <c r="W243">
        <v>28</v>
      </c>
      <c r="X243">
        <v>353</v>
      </c>
      <c r="Y243">
        <v>3</v>
      </c>
      <c r="Z243">
        <v>103</v>
      </c>
      <c r="AA243">
        <v>1</v>
      </c>
      <c r="AB243">
        <v>1068</v>
      </c>
      <c r="AC243">
        <v>9</v>
      </c>
      <c r="AD243">
        <v>5942</v>
      </c>
      <c r="AE243">
        <v>643</v>
      </c>
      <c r="AF243">
        <v>745</v>
      </c>
      <c r="AG243">
        <v>1</v>
      </c>
      <c r="AH243">
        <v>14</v>
      </c>
      <c r="AI243">
        <v>0</v>
      </c>
      <c r="AJ243">
        <v>3520</v>
      </c>
      <c r="AK243">
        <v>101</v>
      </c>
      <c r="AL243">
        <v>618</v>
      </c>
      <c r="AM243">
        <v>5</v>
      </c>
      <c r="AN243">
        <v>10283</v>
      </c>
      <c r="AO243">
        <v>70</v>
      </c>
      <c r="AP243">
        <v>14964</v>
      </c>
      <c r="AQ243">
        <v>85</v>
      </c>
      <c r="AR243">
        <v>2209</v>
      </c>
      <c r="AS243">
        <v>76</v>
      </c>
      <c r="AT243">
        <v>6968</v>
      </c>
      <c r="AU243">
        <v>346</v>
      </c>
      <c r="AV243">
        <v>825</v>
      </c>
      <c r="AW243">
        <v>14</v>
      </c>
      <c r="AX243">
        <v>170</v>
      </c>
      <c r="AY243">
        <v>11</v>
      </c>
      <c r="AZ243">
        <v>3299</v>
      </c>
      <c r="BA243">
        <v>28</v>
      </c>
      <c r="BB243">
        <v>33417</v>
      </c>
      <c r="BC243">
        <v>523</v>
      </c>
      <c r="BD243">
        <v>1923</v>
      </c>
      <c r="BE243">
        <v>60</v>
      </c>
      <c r="BF243">
        <v>1514</v>
      </c>
      <c r="BG243">
        <v>14</v>
      </c>
      <c r="BH243">
        <v>113</v>
      </c>
      <c r="BI243">
        <v>3</v>
      </c>
      <c r="BJ243">
        <v>37</v>
      </c>
      <c r="BK243">
        <v>0</v>
      </c>
      <c r="BL243">
        <v>671</v>
      </c>
      <c r="BM243">
        <v>12</v>
      </c>
      <c r="BN243">
        <v>22210</v>
      </c>
      <c r="BO243">
        <v>132</v>
      </c>
      <c r="BP243">
        <v>399</v>
      </c>
      <c r="BQ243">
        <v>16</v>
      </c>
      <c r="BR243">
        <v>1413</v>
      </c>
      <c r="BS243">
        <v>18</v>
      </c>
      <c r="BT243">
        <v>485</v>
      </c>
      <c r="BU243">
        <v>0</v>
      </c>
      <c r="BV243">
        <v>433</v>
      </c>
      <c r="BW243">
        <v>1</v>
      </c>
      <c r="BX243">
        <v>1256</v>
      </c>
      <c r="BY243">
        <v>12</v>
      </c>
      <c r="BZ243">
        <v>181</v>
      </c>
      <c r="CA243">
        <v>0</v>
      </c>
      <c r="CB243">
        <v>2291</v>
      </c>
      <c r="CC243">
        <v>43</v>
      </c>
      <c r="CD243">
        <v>172</v>
      </c>
      <c r="CE243">
        <v>14</v>
      </c>
      <c r="CF243">
        <v>14308</v>
      </c>
      <c r="CG243">
        <v>429</v>
      </c>
      <c r="CH243">
        <v>15663</v>
      </c>
      <c r="CI243">
        <v>182</v>
      </c>
      <c r="CJ243">
        <v>42</v>
      </c>
      <c r="CK243">
        <v>0</v>
      </c>
      <c r="CL243">
        <v>16300</v>
      </c>
      <c r="CM243">
        <v>132</v>
      </c>
      <c r="CN243">
        <v>1053</v>
      </c>
      <c r="CO243">
        <v>5</v>
      </c>
    </row>
    <row r="244" spans="1:93" x14ac:dyDescent="0.25">
      <c r="A244" s="1">
        <v>44133</v>
      </c>
      <c r="B244">
        <v>24700</v>
      </c>
      <c r="C244">
        <v>310</v>
      </c>
      <c r="D244">
        <v>23580</v>
      </c>
      <c r="E244">
        <v>173</v>
      </c>
      <c r="F244">
        <v>24988</v>
      </c>
      <c r="G244">
        <v>205</v>
      </c>
      <c r="H244">
        <v>16202</v>
      </c>
      <c r="I244">
        <v>346</v>
      </c>
      <c r="J244">
        <v>28629</v>
      </c>
      <c r="K244">
        <v>510</v>
      </c>
      <c r="L244">
        <v>667</v>
      </c>
      <c r="M244">
        <v>6</v>
      </c>
      <c r="N244">
        <v>78371</v>
      </c>
      <c r="O244">
        <v>977</v>
      </c>
      <c r="P244">
        <v>1863</v>
      </c>
      <c r="Q244">
        <v>58</v>
      </c>
      <c r="R244">
        <v>763</v>
      </c>
      <c r="S244">
        <v>11</v>
      </c>
      <c r="T244">
        <v>49881</v>
      </c>
      <c r="U244">
        <v>517</v>
      </c>
      <c r="V244">
        <v>2699</v>
      </c>
      <c r="W244">
        <v>31</v>
      </c>
      <c r="X244">
        <v>476</v>
      </c>
      <c r="Y244">
        <v>4</v>
      </c>
      <c r="Z244">
        <v>125</v>
      </c>
      <c r="AA244">
        <v>1</v>
      </c>
      <c r="AB244">
        <v>2415</v>
      </c>
      <c r="AC244">
        <v>9</v>
      </c>
      <c r="AD244">
        <v>5595</v>
      </c>
      <c r="AE244">
        <v>495</v>
      </c>
      <c r="AF244">
        <v>1017</v>
      </c>
      <c r="AG244">
        <v>6</v>
      </c>
      <c r="AH244">
        <v>13</v>
      </c>
      <c r="AI244">
        <v>2</v>
      </c>
      <c r="AJ244">
        <v>4029</v>
      </c>
      <c r="AK244">
        <v>100</v>
      </c>
      <c r="AL244">
        <v>736</v>
      </c>
      <c r="AM244">
        <v>3</v>
      </c>
      <c r="AN244">
        <v>8092</v>
      </c>
      <c r="AO244">
        <v>60</v>
      </c>
      <c r="AP244">
        <v>16774</v>
      </c>
      <c r="AQ244">
        <v>89</v>
      </c>
      <c r="AR244">
        <v>2305</v>
      </c>
      <c r="AS244">
        <v>77</v>
      </c>
      <c r="AT244">
        <v>6824</v>
      </c>
      <c r="AU244">
        <v>415</v>
      </c>
      <c r="AV244">
        <v>908</v>
      </c>
      <c r="AW244">
        <v>16</v>
      </c>
      <c r="AX244">
        <v>153</v>
      </c>
      <c r="AY244">
        <v>12</v>
      </c>
      <c r="AZ244">
        <v>3960</v>
      </c>
      <c r="BA244">
        <v>24</v>
      </c>
      <c r="BB244">
        <v>36437</v>
      </c>
      <c r="BC244">
        <v>244</v>
      </c>
      <c r="BD244">
        <v>2431</v>
      </c>
      <c r="BE244">
        <v>58</v>
      </c>
      <c r="BF244">
        <v>2036</v>
      </c>
      <c r="BG244">
        <v>61</v>
      </c>
      <c r="BH244">
        <v>147</v>
      </c>
      <c r="BI244">
        <v>4</v>
      </c>
      <c r="BJ244">
        <v>125</v>
      </c>
      <c r="BK244">
        <v>0</v>
      </c>
      <c r="BL244">
        <v>825</v>
      </c>
      <c r="BM244">
        <v>13</v>
      </c>
      <c r="BN244">
        <v>17998</v>
      </c>
      <c r="BO244">
        <v>142</v>
      </c>
      <c r="BP244">
        <v>416</v>
      </c>
      <c r="BQ244">
        <v>19</v>
      </c>
      <c r="BR244">
        <v>2378</v>
      </c>
      <c r="BS244">
        <v>23</v>
      </c>
      <c r="BT244">
        <v>774</v>
      </c>
      <c r="BU244">
        <v>0</v>
      </c>
      <c r="BV244">
        <v>322</v>
      </c>
      <c r="BW244">
        <v>0</v>
      </c>
      <c r="BX244">
        <v>1547</v>
      </c>
      <c r="BY244">
        <v>10</v>
      </c>
      <c r="BZ244">
        <v>0</v>
      </c>
      <c r="CA244">
        <v>0</v>
      </c>
      <c r="CB244">
        <v>2194</v>
      </c>
      <c r="CC244">
        <v>56</v>
      </c>
      <c r="CD244">
        <v>197</v>
      </c>
      <c r="CE244">
        <v>22</v>
      </c>
      <c r="CF244">
        <v>13924</v>
      </c>
      <c r="CG244">
        <v>341</v>
      </c>
      <c r="CH244">
        <v>12980</v>
      </c>
      <c r="CI244">
        <v>128</v>
      </c>
      <c r="CJ244">
        <v>24</v>
      </c>
      <c r="CK244">
        <v>0</v>
      </c>
      <c r="CL244">
        <v>18820</v>
      </c>
      <c r="CM244">
        <v>236</v>
      </c>
      <c r="CN244">
        <v>1328</v>
      </c>
      <c r="CO244">
        <v>5</v>
      </c>
    </row>
    <row r="245" spans="1:93" x14ac:dyDescent="0.25">
      <c r="A245" s="1">
        <v>44134</v>
      </c>
      <c r="B245">
        <v>23065</v>
      </c>
      <c r="C245">
        <v>280</v>
      </c>
      <c r="D245">
        <v>25595</v>
      </c>
      <c r="E245">
        <v>239</v>
      </c>
      <c r="F245">
        <v>26829</v>
      </c>
      <c r="G245">
        <v>217</v>
      </c>
      <c r="H245">
        <v>17717</v>
      </c>
      <c r="I245">
        <v>366</v>
      </c>
      <c r="J245">
        <v>26106</v>
      </c>
      <c r="K245">
        <v>513</v>
      </c>
      <c r="L245">
        <v>863</v>
      </c>
      <c r="M245">
        <v>6</v>
      </c>
      <c r="N245">
        <v>88130</v>
      </c>
      <c r="O245">
        <v>968</v>
      </c>
      <c r="P245">
        <v>2056</v>
      </c>
      <c r="Q245">
        <v>53</v>
      </c>
      <c r="R245">
        <v>803</v>
      </c>
      <c r="S245">
        <v>17</v>
      </c>
      <c r="T245">
        <v>48648</v>
      </c>
      <c r="U245">
        <v>563</v>
      </c>
      <c r="V245">
        <v>2956</v>
      </c>
      <c r="W245">
        <v>42</v>
      </c>
      <c r="X245">
        <v>404</v>
      </c>
      <c r="Y245">
        <v>5</v>
      </c>
      <c r="Z245">
        <v>114</v>
      </c>
      <c r="AA245">
        <v>2</v>
      </c>
      <c r="AB245">
        <v>3390</v>
      </c>
      <c r="AC245">
        <v>9</v>
      </c>
      <c r="AD245">
        <v>5948</v>
      </c>
      <c r="AE245">
        <v>464</v>
      </c>
      <c r="AF245">
        <v>860</v>
      </c>
      <c r="AG245">
        <v>1</v>
      </c>
      <c r="AH245">
        <v>15</v>
      </c>
      <c r="AI245">
        <v>0</v>
      </c>
      <c r="AJ245">
        <v>3565</v>
      </c>
      <c r="AK245">
        <v>89</v>
      </c>
      <c r="AL245">
        <v>770</v>
      </c>
      <c r="AM245">
        <v>11</v>
      </c>
      <c r="AN245">
        <v>10248</v>
      </c>
      <c r="AO245">
        <v>56</v>
      </c>
      <c r="AP245">
        <v>18681</v>
      </c>
      <c r="AQ245">
        <v>77</v>
      </c>
      <c r="AR245">
        <v>2319</v>
      </c>
      <c r="AS245">
        <v>72</v>
      </c>
      <c r="AT245">
        <v>8293</v>
      </c>
      <c r="AU245">
        <v>399</v>
      </c>
      <c r="AV245">
        <v>1078</v>
      </c>
      <c r="AW245">
        <v>20</v>
      </c>
      <c r="AX245">
        <v>179</v>
      </c>
      <c r="AY245">
        <v>13</v>
      </c>
      <c r="AZ245">
        <v>4224</v>
      </c>
      <c r="BA245">
        <v>33</v>
      </c>
      <c r="BB245">
        <v>47637</v>
      </c>
      <c r="BC245">
        <v>235</v>
      </c>
      <c r="BD245">
        <v>2666</v>
      </c>
      <c r="BE245">
        <v>47</v>
      </c>
      <c r="BF245">
        <v>1755</v>
      </c>
      <c r="BG245">
        <v>33</v>
      </c>
      <c r="BH245">
        <v>150</v>
      </c>
      <c r="BI245">
        <v>2</v>
      </c>
      <c r="BJ245">
        <v>81</v>
      </c>
      <c r="BK245">
        <v>0</v>
      </c>
      <c r="BL245">
        <v>798</v>
      </c>
      <c r="BM245">
        <v>15</v>
      </c>
      <c r="BN245">
        <v>15090</v>
      </c>
      <c r="BO245">
        <v>139</v>
      </c>
      <c r="BP245">
        <v>435</v>
      </c>
      <c r="BQ245">
        <v>15</v>
      </c>
      <c r="BR245">
        <v>2776</v>
      </c>
      <c r="BS245">
        <v>18</v>
      </c>
      <c r="BT245">
        <v>698</v>
      </c>
      <c r="BU245">
        <v>3</v>
      </c>
      <c r="BV245">
        <v>403</v>
      </c>
      <c r="BW245">
        <v>1</v>
      </c>
      <c r="BX245">
        <v>1211</v>
      </c>
      <c r="BY245">
        <v>12</v>
      </c>
      <c r="BZ245">
        <v>234</v>
      </c>
      <c r="CA245">
        <v>0</v>
      </c>
      <c r="CB245">
        <v>3286</v>
      </c>
      <c r="CC245">
        <v>65</v>
      </c>
      <c r="CD245">
        <v>163</v>
      </c>
      <c r="CE245">
        <v>11</v>
      </c>
      <c r="CF245">
        <v>12691</v>
      </c>
      <c r="CG245">
        <v>371</v>
      </c>
      <c r="CH245">
        <v>13055</v>
      </c>
      <c r="CI245">
        <v>187</v>
      </c>
      <c r="CJ245">
        <v>25</v>
      </c>
      <c r="CK245">
        <v>0</v>
      </c>
      <c r="CL245">
        <v>20156</v>
      </c>
      <c r="CM245">
        <v>298</v>
      </c>
      <c r="CN245">
        <v>1384</v>
      </c>
      <c r="CO245">
        <v>6</v>
      </c>
    </row>
    <row r="246" spans="1:93" x14ac:dyDescent="0.25">
      <c r="A246" s="1">
        <v>44135</v>
      </c>
      <c r="B246">
        <v>24405</v>
      </c>
      <c r="C246">
        <v>274</v>
      </c>
      <c r="D246">
        <v>0</v>
      </c>
      <c r="E246">
        <v>0</v>
      </c>
      <c r="F246">
        <v>31079</v>
      </c>
      <c r="G246">
        <v>199</v>
      </c>
      <c r="H246">
        <v>18283</v>
      </c>
      <c r="I246">
        <v>355</v>
      </c>
      <c r="J246">
        <v>22282</v>
      </c>
      <c r="K246">
        <v>508</v>
      </c>
      <c r="L246">
        <v>762</v>
      </c>
      <c r="M246">
        <v>6</v>
      </c>
      <c r="N246">
        <v>101273</v>
      </c>
      <c r="O246">
        <v>1040</v>
      </c>
      <c r="P246">
        <v>1912</v>
      </c>
      <c r="Q246">
        <v>66</v>
      </c>
      <c r="R246">
        <v>111</v>
      </c>
      <c r="S246">
        <v>3</v>
      </c>
      <c r="T246">
        <v>48268</v>
      </c>
      <c r="U246">
        <v>551</v>
      </c>
      <c r="V246">
        <v>3457</v>
      </c>
      <c r="W246">
        <v>36</v>
      </c>
      <c r="X246">
        <v>309</v>
      </c>
      <c r="Y246">
        <v>4</v>
      </c>
      <c r="Z246">
        <v>126</v>
      </c>
      <c r="AA246">
        <v>0</v>
      </c>
      <c r="AB246">
        <v>3262</v>
      </c>
      <c r="AC246">
        <v>9</v>
      </c>
      <c r="AD246">
        <v>6000</v>
      </c>
      <c r="AE246">
        <v>516</v>
      </c>
      <c r="AF246">
        <v>1191</v>
      </c>
      <c r="AG246">
        <v>3</v>
      </c>
      <c r="AH246">
        <v>13</v>
      </c>
      <c r="AI246">
        <v>0</v>
      </c>
      <c r="AJ246">
        <v>2897</v>
      </c>
      <c r="AK246">
        <v>81</v>
      </c>
      <c r="AL246">
        <v>770</v>
      </c>
      <c r="AM246">
        <v>11</v>
      </c>
      <c r="AN246">
        <v>11102</v>
      </c>
      <c r="AO246">
        <v>87</v>
      </c>
      <c r="AP246">
        <v>19059</v>
      </c>
      <c r="AQ246">
        <v>103</v>
      </c>
      <c r="AR246">
        <v>2322</v>
      </c>
      <c r="AS246">
        <v>78</v>
      </c>
      <c r="AT246">
        <v>8011</v>
      </c>
      <c r="AU246">
        <v>365</v>
      </c>
      <c r="AV246">
        <v>807</v>
      </c>
      <c r="AW246">
        <v>11</v>
      </c>
      <c r="AX246">
        <v>167</v>
      </c>
      <c r="AY246">
        <v>11</v>
      </c>
      <c r="AZ246">
        <v>4656</v>
      </c>
      <c r="BA246">
        <v>40</v>
      </c>
      <c r="BB246">
        <v>49215</v>
      </c>
      <c r="BC246">
        <v>545</v>
      </c>
      <c r="BD246">
        <v>2586</v>
      </c>
      <c r="BE246">
        <v>49</v>
      </c>
      <c r="BF246">
        <v>1998</v>
      </c>
      <c r="BG246">
        <v>38</v>
      </c>
      <c r="BH246">
        <v>170</v>
      </c>
      <c r="BI246">
        <v>3</v>
      </c>
      <c r="BJ246">
        <v>100</v>
      </c>
      <c r="BK246">
        <v>0</v>
      </c>
      <c r="BL246">
        <v>822</v>
      </c>
      <c r="BM246">
        <v>10</v>
      </c>
      <c r="BN246">
        <v>15401</v>
      </c>
      <c r="BO246">
        <v>185</v>
      </c>
      <c r="BP246">
        <v>398</v>
      </c>
      <c r="BQ246">
        <v>20</v>
      </c>
      <c r="BR246">
        <v>2772</v>
      </c>
      <c r="BS246">
        <v>20</v>
      </c>
      <c r="BT246">
        <v>778</v>
      </c>
      <c r="BU246">
        <v>2</v>
      </c>
      <c r="BV246">
        <v>497</v>
      </c>
      <c r="BW246">
        <v>1</v>
      </c>
      <c r="BX246">
        <v>1686</v>
      </c>
      <c r="BY246">
        <v>5</v>
      </c>
      <c r="BZ246">
        <v>166</v>
      </c>
      <c r="CA246">
        <v>0</v>
      </c>
      <c r="CB246">
        <v>3908</v>
      </c>
      <c r="CC246">
        <v>51</v>
      </c>
      <c r="CD246">
        <v>147</v>
      </c>
      <c r="CE246">
        <v>10</v>
      </c>
      <c r="CF246">
        <v>13955</v>
      </c>
      <c r="CG246">
        <v>350</v>
      </c>
      <c r="CH246">
        <v>13605</v>
      </c>
      <c r="CI246">
        <v>216</v>
      </c>
      <c r="CJ246">
        <v>33</v>
      </c>
      <c r="CK246">
        <v>0</v>
      </c>
      <c r="CL246">
        <v>21629</v>
      </c>
      <c r="CM246">
        <v>202</v>
      </c>
      <c r="CN246">
        <v>1545</v>
      </c>
      <c r="CO246">
        <v>5</v>
      </c>
    </row>
    <row r="247" spans="1:93" x14ac:dyDescent="0.25">
      <c r="A247" s="1">
        <v>44136</v>
      </c>
      <c r="B247">
        <v>21915</v>
      </c>
      <c r="C247">
        <v>326</v>
      </c>
      <c r="D247">
        <v>0</v>
      </c>
      <c r="E247">
        <v>0</v>
      </c>
      <c r="F247">
        <v>31756</v>
      </c>
      <c r="G247">
        <v>297</v>
      </c>
      <c r="H247">
        <v>18140</v>
      </c>
      <c r="I247">
        <v>334</v>
      </c>
      <c r="J247">
        <v>18947</v>
      </c>
      <c r="K247">
        <v>407</v>
      </c>
      <c r="L247">
        <v>397</v>
      </c>
      <c r="M247">
        <v>5</v>
      </c>
      <c r="N247">
        <v>78934</v>
      </c>
      <c r="O247">
        <v>848</v>
      </c>
      <c r="P247">
        <v>1770</v>
      </c>
      <c r="Q247">
        <v>46</v>
      </c>
      <c r="R247">
        <v>797</v>
      </c>
      <c r="S247">
        <v>27</v>
      </c>
      <c r="T247">
        <v>46963</v>
      </c>
      <c r="U247">
        <v>470</v>
      </c>
      <c r="V247">
        <v>2512</v>
      </c>
      <c r="W247">
        <v>26</v>
      </c>
      <c r="X247">
        <v>424</v>
      </c>
      <c r="Y247">
        <v>5</v>
      </c>
      <c r="Z247">
        <v>124</v>
      </c>
      <c r="AA247">
        <v>2</v>
      </c>
      <c r="AB247">
        <v>4055</v>
      </c>
      <c r="AC247">
        <v>13</v>
      </c>
      <c r="AD247">
        <v>6151</v>
      </c>
      <c r="AE247">
        <v>464</v>
      </c>
      <c r="AF247">
        <v>1126</v>
      </c>
      <c r="AG247">
        <v>2</v>
      </c>
      <c r="AH247">
        <v>8</v>
      </c>
      <c r="AI247">
        <v>0</v>
      </c>
      <c r="AJ247">
        <v>3143</v>
      </c>
      <c r="AK247">
        <v>87</v>
      </c>
      <c r="AL247">
        <v>754</v>
      </c>
      <c r="AM247">
        <v>11</v>
      </c>
      <c r="AN247">
        <v>9790</v>
      </c>
      <c r="AO247">
        <v>50</v>
      </c>
      <c r="AP247">
        <v>14177</v>
      </c>
      <c r="AQ247">
        <v>29</v>
      </c>
      <c r="AR247">
        <v>2213</v>
      </c>
      <c r="AS247">
        <v>75</v>
      </c>
      <c r="AT247">
        <v>7820</v>
      </c>
      <c r="AU247">
        <v>386</v>
      </c>
      <c r="AV247">
        <v>977</v>
      </c>
      <c r="AW247">
        <v>17</v>
      </c>
      <c r="AX247">
        <v>179</v>
      </c>
      <c r="AY247">
        <v>8</v>
      </c>
      <c r="AZ247">
        <v>4007</v>
      </c>
      <c r="BA247">
        <v>39</v>
      </c>
      <c r="BB247">
        <v>32641</v>
      </c>
      <c r="BC247">
        <v>223</v>
      </c>
      <c r="BD247">
        <v>2323</v>
      </c>
      <c r="BE247">
        <v>65</v>
      </c>
      <c r="BF247">
        <v>1796</v>
      </c>
      <c r="BG247">
        <v>36</v>
      </c>
      <c r="BH247">
        <v>162</v>
      </c>
      <c r="BI247">
        <v>0</v>
      </c>
      <c r="BJ247">
        <v>134</v>
      </c>
      <c r="BK247">
        <v>0</v>
      </c>
      <c r="BL247">
        <v>731</v>
      </c>
      <c r="BM247">
        <v>12</v>
      </c>
      <c r="BN247">
        <v>6308</v>
      </c>
      <c r="BO247">
        <v>177</v>
      </c>
      <c r="BP247">
        <v>402</v>
      </c>
      <c r="BQ247">
        <v>19</v>
      </c>
      <c r="BR247">
        <v>2769</v>
      </c>
      <c r="BS247">
        <v>15</v>
      </c>
      <c r="BT247">
        <v>799</v>
      </c>
      <c r="BU247">
        <v>5</v>
      </c>
      <c r="BV247">
        <v>0</v>
      </c>
      <c r="BW247">
        <v>0</v>
      </c>
      <c r="BX247">
        <v>2055</v>
      </c>
      <c r="BY247">
        <v>6</v>
      </c>
      <c r="BZ247">
        <v>149</v>
      </c>
      <c r="CA247">
        <v>1</v>
      </c>
      <c r="CB247">
        <v>3878</v>
      </c>
      <c r="CC247">
        <v>69</v>
      </c>
      <c r="CD247">
        <v>126</v>
      </c>
      <c r="CE247">
        <v>10</v>
      </c>
      <c r="CF247">
        <v>9745</v>
      </c>
      <c r="CG247">
        <v>210</v>
      </c>
      <c r="CH247">
        <v>11429</v>
      </c>
      <c r="CI247">
        <v>173</v>
      </c>
      <c r="CJ247">
        <v>24</v>
      </c>
      <c r="CK247">
        <v>0</v>
      </c>
      <c r="CL247">
        <v>21897</v>
      </c>
      <c r="CM247">
        <v>280</v>
      </c>
      <c r="CN247">
        <v>1817</v>
      </c>
      <c r="CO247">
        <v>6</v>
      </c>
    </row>
    <row r="248" spans="1:93" x14ac:dyDescent="0.25">
      <c r="A248" s="1">
        <v>44137</v>
      </c>
      <c r="B248">
        <v>23254</v>
      </c>
      <c r="C248">
        <v>162</v>
      </c>
      <c r="D248">
        <v>55019</v>
      </c>
      <c r="E248">
        <v>379</v>
      </c>
      <c r="F248">
        <v>29905</v>
      </c>
      <c r="G248">
        <v>208</v>
      </c>
      <c r="H248">
        <v>18665</v>
      </c>
      <c r="I248">
        <v>245</v>
      </c>
      <c r="J248">
        <v>10100</v>
      </c>
      <c r="K248">
        <v>190</v>
      </c>
      <c r="L248">
        <v>546</v>
      </c>
      <c r="M248">
        <v>2</v>
      </c>
      <c r="N248">
        <v>81001</v>
      </c>
      <c r="O248">
        <v>440</v>
      </c>
      <c r="P248">
        <v>1371</v>
      </c>
      <c r="Q248">
        <v>135</v>
      </c>
      <c r="R248">
        <v>633</v>
      </c>
      <c r="S248">
        <v>13</v>
      </c>
      <c r="T248">
        <v>45231</v>
      </c>
      <c r="U248">
        <v>496</v>
      </c>
      <c r="V248">
        <v>2330</v>
      </c>
      <c r="W248">
        <v>43</v>
      </c>
      <c r="X248">
        <v>312</v>
      </c>
      <c r="Y248">
        <v>3</v>
      </c>
      <c r="Z248">
        <v>97</v>
      </c>
      <c r="AA248">
        <v>2</v>
      </c>
      <c r="AB248">
        <v>2987</v>
      </c>
      <c r="AC248">
        <v>22</v>
      </c>
      <c r="AD248">
        <v>4430</v>
      </c>
      <c r="AE248">
        <v>142</v>
      </c>
      <c r="AF248">
        <v>948</v>
      </c>
      <c r="AG248">
        <v>2</v>
      </c>
      <c r="AH248">
        <v>5</v>
      </c>
      <c r="AI248">
        <v>0</v>
      </c>
      <c r="AJ248">
        <v>2696</v>
      </c>
      <c r="AK248">
        <v>74</v>
      </c>
      <c r="AL248">
        <v>667</v>
      </c>
      <c r="AM248">
        <v>8</v>
      </c>
      <c r="AN248">
        <v>8673</v>
      </c>
      <c r="AO248">
        <v>39</v>
      </c>
      <c r="AP248">
        <v>12097</v>
      </c>
      <c r="AQ248">
        <v>49</v>
      </c>
      <c r="AR248">
        <v>2106</v>
      </c>
      <c r="AS248">
        <v>74</v>
      </c>
      <c r="AT248">
        <v>7719</v>
      </c>
      <c r="AU248">
        <v>434</v>
      </c>
      <c r="AV248">
        <v>1123</v>
      </c>
      <c r="AW248">
        <v>12</v>
      </c>
      <c r="AX248">
        <v>181</v>
      </c>
      <c r="AY248">
        <v>12</v>
      </c>
      <c r="AZ248">
        <v>3062</v>
      </c>
      <c r="BA248">
        <v>37</v>
      </c>
      <c r="BB248">
        <v>49290</v>
      </c>
      <c r="BC248">
        <v>231</v>
      </c>
      <c r="BD248">
        <v>2408</v>
      </c>
      <c r="BE248">
        <v>53</v>
      </c>
      <c r="BF248">
        <v>2384</v>
      </c>
      <c r="BG248">
        <v>17</v>
      </c>
      <c r="BH248">
        <v>111</v>
      </c>
      <c r="BI248">
        <v>2</v>
      </c>
      <c r="BJ248">
        <v>80</v>
      </c>
      <c r="BK248">
        <v>0</v>
      </c>
      <c r="BL248">
        <v>738</v>
      </c>
      <c r="BM248">
        <v>6</v>
      </c>
      <c r="BN248">
        <v>2666</v>
      </c>
      <c r="BO248">
        <v>164</v>
      </c>
      <c r="BP248">
        <v>374</v>
      </c>
      <c r="BQ248">
        <v>0</v>
      </c>
      <c r="BR248">
        <v>2179</v>
      </c>
      <c r="BS248">
        <v>16</v>
      </c>
      <c r="BT248">
        <v>849</v>
      </c>
      <c r="BU248">
        <v>3</v>
      </c>
      <c r="BV248">
        <v>0</v>
      </c>
      <c r="BW248">
        <v>0</v>
      </c>
      <c r="BX248">
        <v>1678</v>
      </c>
      <c r="BY248">
        <v>9</v>
      </c>
      <c r="BZ248">
        <v>197</v>
      </c>
      <c r="CA248">
        <v>0</v>
      </c>
      <c r="CB248">
        <v>3581</v>
      </c>
      <c r="CC248">
        <v>70</v>
      </c>
      <c r="CD248">
        <v>76</v>
      </c>
      <c r="CE248">
        <v>6</v>
      </c>
      <c r="CF248">
        <v>6609</v>
      </c>
      <c r="CG248">
        <v>138</v>
      </c>
      <c r="CH248">
        <v>6542</v>
      </c>
      <c r="CI248">
        <v>178</v>
      </c>
      <c r="CJ248">
        <v>24</v>
      </c>
      <c r="CK248">
        <v>0</v>
      </c>
      <c r="CL248">
        <v>17171</v>
      </c>
      <c r="CM248">
        <v>152</v>
      </c>
      <c r="CN248">
        <v>1449</v>
      </c>
      <c r="CO248">
        <v>6</v>
      </c>
    </row>
    <row r="249" spans="1:93" x14ac:dyDescent="0.25">
      <c r="A249" s="1">
        <v>44138</v>
      </c>
      <c r="B249">
        <v>18950</v>
      </c>
      <c r="C249">
        <v>136</v>
      </c>
      <c r="D249">
        <v>18669</v>
      </c>
      <c r="E249">
        <v>238</v>
      </c>
      <c r="F249">
        <v>22253</v>
      </c>
      <c r="G249">
        <v>233</v>
      </c>
      <c r="H249">
        <v>18257</v>
      </c>
      <c r="I249">
        <v>238</v>
      </c>
      <c r="J249">
        <v>8501</v>
      </c>
      <c r="K249">
        <v>179</v>
      </c>
      <c r="L249">
        <v>748</v>
      </c>
      <c r="M249">
        <v>2</v>
      </c>
      <c r="N249">
        <v>83883</v>
      </c>
      <c r="O249">
        <v>555</v>
      </c>
      <c r="P249">
        <v>772</v>
      </c>
      <c r="Q249">
        <v>54</v>
      </c>
      <c r="R249">
        <v>852</v>
      </c>
      <c r="S249">
        <v>26</v>
      </c>
      <c r="T249">
        <v>38310</v>
      </c>
      <c r="U249">
        <v>490</v>
      </c>
      <c r="V249">
        <v>3422</v>
      </c>
      <c r="W249">
        <v>29</v>
      </c>
      <c r="X249">
        <v>380</v>
      </c>
      <c r="Y249">
        <v>4</v>
      </c>
      <c r="Z249">
        <v>75</v>
      </c>
      <c r="AA249">
        <v>4</v>
      </c>
      <c r="AB249">
        <v>1297</v>
      </c>
      <c r="AC249">
        <v>20</v>
      </c>
      <c r="AD249">
        <v>3763</v>
      </c>
      <c r="AE249">
        <v>205</v>
      </c>
      <c r="AF249">
        <v>942</v>
      </c>
      <c r="AG249">
        <v>1</v>
      </c>
      <c r="AH249">
        <v>7</v>
      </c>
      <c r="AI249">
        <v>0</v>
      </c>
      <c r="AJ249">
        <v>2618</v>
      </c>
      <c r="AK249">
        <v>101</v>
      </c>
      <c r="AL249">
        <v>468</v>
      </c>
      <c r="AM249">
        <v>6</v>
      </c>
      <c r="AN249">
        <v>8278</v>
      </c>
      <c r="AO249">
        <v>29</v>
      </c>
      <c r="AP249">
        <v>15352</v>
      </c>
      <c r="AQ249">
        <v>131</v>
      </c>
      <c r="AR249">
        <v>2302</v>
      </c>
      <c r="AS249">
        <v>76</v>
      </c>
      <c r="AT249">
        <v>8289</v>
      </c>
      <c r="AU249">
        <v>440</v>
      </c>
      <c r="AV249">
        <v>1167</v>
      </c>
      <c r="AW249">
        <v>14</v>
      </c>
      <c r="AX249">
        <v>189</v>
      </c>
      <c r="AY249">
        <v>13</v>
      </c>
      <c r="AZ249">
        <v>2506</v>
      </c>
      <c r="BA249">
        <v>46</v>
      </c>
      <c r="BB249">
        <v>52518</v>
      </c>
      <c r="BC249">
        <v>416</v>
      </c>
      <c r="BD249">
        <v>1634</v>
      </c>
      <c r="BE249">
        <v>56</v>
      </c>
      <c r="BF249">
        <v>2287</v>
      </c>
      <c r="BG249">
        <v>31</v>
      </c>
      <c r="BH249">
        <v>72</v>
      </c>
      <c r="BI249">
        <v>1</v>
      </c>
      <c r="BJ249">
        <v>61</v>
      </c>
      <c r="BK249">
        <v>0</v>
      </c>
      <c r="BL249">
        <v>579</v>
      </c>
      <c r="BM249">
        <v>14</v>
      </c>
      <c r="BN249">
        <v>13858</v>
      </c>
      <c r="BO249">
        <v>208</v>
      </c>
      <c r="BP249">
        <v>381</v>
      </c>
      <c r="BQ249">
        <v>35</v>
      </c>
      <c r="BR249">
        <v>1165</v>
      </c>
      <c r="BS249">
        <v>32</v>
      </c>
      <c r="BT249">
        <v>319</v>
      </c>
      <c r="BU249">
        <v>0</v>
      </c>
      <c r="BV249">
        <v>1071</v>
      </c>
      <c r="BW249">
        <v>0</v>
      </c>
      <c r="BX249">
        <v>1151</v>
      </c>
      <c r="BY249">
        <v>7</v>
      </c>
      <c r="BZ249">
        <v>197</v>
      </c>
      <c r="CA249">
        <v>0</v>
      </c>
      <c r="CB249">
        <v>3989</v>
      </c>
      <c r="CC249">
        <v>84</v>
      </c>
      <c r="CD249">
        <v>34</v>
      </c>
      <c r="CE249">
        <v>10</v>
      </c>
      <c r="CF249">
        <v>9598</v>
      </c>
      <c r="CG249">
        <v>483</v>
      </c>
      <c r="CH249">
        <v>9252</v>
      </c>
      <c r="CI249">
        <v>225</v>
      </c>
      <c r="CJ249">
        <v>49</v>
      </c>
      <c r="CK249">
        <v>0</v>
      </c>
      <c r="CL249">
        <v>15578</v>
      </c>
      <c r="CM249">
        <v>92</v>
      </c>
      <c r="CN249">
        <v>802</v>
      </c>
      <c r="CO249">
        <v>7</v>
      </c>
    </row>
    <row r="250" spans="1:93" x14ac:dyDescent="0.25">
      <c r="A250" s="1">
        <v>44139</v>
      </c>
      <c r="B250">
        <v>20018</v>
      </c>
      <c r="C250">
        <v>397</v>
      </c>
      <c r="D250">
        <v>25042</v>
      </c>
      <c r="E250">
        <v>1623</v>
      </c>
      <c r="F250">
        <v>28241</v>
      </c>
      <c r="G250">
        <v>353</v>
      </c>
      <c r="H250">
        <v>18648</v>
      </c>
      <c r="I250">
        <v>355</v>
      </c>
      <c r="J250">
        <v>11843</v>
      </c>
      <c r="K250">
        <v>243</v>
      </c>
      <c r="L250">
        <v>298</v>
      </c>
      <c r="M250">
        <v>5</v>
      </c>
      <c r="N250">
        <v>92734</v>
      </c>
      <c r="O250">
        <v>1076</v>
      </c>
      <c r="P250">
        <v>1241</v>
      </c>
      <c r="Q250">
        <v>74</v>
      </c>
      <c r="R250">
        <v>809</v>
      </c>
      <c r="S250">
        <v>12</v>
      </c>
      <c r="T250">
        <v>46253</v>
      </c>
      <c r="U250">
        <v>514</v>
      </c>
      <c r="V250">
        <v>4672</v>
      </c>
      <c r="W250">
        <v>71</v>
      </c>
      <c r="X250">
        <v>395</v>
      </c>
      <c r="Y250">
        <v>5</v>
      </c>
      <c r="Z250">
        <v>118</v>
      </c>
      <c r="AA250">
        <v>2</v>
      </c>
      <c r="AB250">
        <v>1570</v>
      </c>
      <c r="AC250">
        <v>19</v>
      </c>
      <c r="AD250">
        <v>5250</v>
      </c>
      <c r="AE250">
        <v>493</v>
      </c>
      <c r="AF250">
        <v>1353</v>
      </c>
      <c r="AG250">
        <v>4</v>
      </c>
      <c r="AH250">
        <v>8</v>
      </c>
      <c r="AI250">
        <v>0</v>
      </c>
      <c r="AJ250">
        <v>2973</v>
      </c>
      <c r="AK250">
        <v>102</v>
      </c>
      <c r="AL250">
        <v>619</v>
      </c>
      <c r="AM250">
        <v>6</v>
      </c>
      <c r="AN250">
        <v>7729</v>
      </c>
      <c r="AO250">
        <v>113</v>
      </c>
      <c r="AP250">
        <v>17214</v>
      </c>
      <c r="AQ250">
        <v>151</v>
      </c>
      <c r="AR250">
        <v>2343</v>
      </c>
      <c r="AS250">
        <v>79</v>
      </c>
      <c r="AT250">
        <v>8932</v>
      </c>
      <c r="AU250">
        <v>422</v>
      </c>
      <c r="AV250">
        <v>1313</v>
      </c>
      <c r="AW250">
        <v>18</v>
      </c>
      <c r="AX250">
        <v>197</v>
      </c>
      <c r="AY250">
        <v>14</v>
      </c>
      <c r="AZ250">
        <v>2596</v>
      </c>
      <c r="BA250">
        <v>45</v>
      </c>
      <c r="BB250">
        <v>36330</v>
      </c>
      <c r="BC250">
        <v>854</v>
      </c>
      <c r="BD250">
        <v>2357</v>
      </c>
      <c r="BE250">
        <v>38</v>
      </c>
      <c r="BF250">
        <v>1761</v>
      </c>
      <c r="BG250">
        <v>49</v>
      </c>
      <c r="BH250">
        <v>137</v>
      </c>
      <c r="BI250">
        <v>4</v>
      </c>
      <c r="BJ250">
        <v>79</v>
      </c>
      <c r="BK250">
        <v>0</v>
      </c>
      <c r="BL250">
        <v>677</v>
      </c>
      <c r="BM250">
        <v>11</v>
      </c>
      <c r="BN250">
        <v>12102</v>
      </c>
      <c r="BO250">
        <v>172</v>
      </c>
      <c r="BP250">
        <v>473</v>
      </c>
      <c r="BQ250">
        <v>19</v>
      </c>
      <c r="BR250">
        <v>1427</v>
      </c>
      <c r="BS250">
        <v>34</v>
      </c>
      <c r="BT250">
        <v>533</v>
      </c>
      <c r="BU250">
        <v>7</v>
      </c>
      <c r="BV250">
        <v>700</v>
      </c>
      <c r="BW250">
        <v>0</v>
      </c>
      <c r="BX250">
        <v>2166</v>
      </c>
      <c r="BY250">
        <v>13</v>
      </c>
      <c r="BZ250">
        <v>174</v>
      </c>
      <c r="CA250">
        <v>0</v>
      </c>
      <c r="CB250">
        <v>4219</v>
      </c>
      <c r="CC250">
        <v>90</v>
      </c>
      <c r="CD250">
        <v>69</v>
      </c>
      <c r="CE250">
        <v>10</v>
      </c>
      <c r="CF250">
        <v>12145</v>
      </c>
      <c r="CG250">
        <v>429</v>
      </c>
      <c r="CH250">
        <v>12089</v>
      </c>
      <c r="CI250">
        <v>259</v>
      </c>
      <c r="CJ250">
        <v>16</v>
      </c>
      <c r="CK250">
        <v>0</v>
      </c>
      <c r="CL250">
        <v>19364</v>
      </c>
      <c r="CM250">
        <v>227</v>
      </c>
      <c r="CN250">
        <v>1878</v>
      </c>
      <c r="CO250">
        <v>11</v>
      </c>
    </row>
    <row r="251" spans="1:93" x14ac:dyDescent="0.25">
      <c r="A251" s="1">
        <v>44140</v>
      </c>
      <c r="B251">
        <v>25177</v>
      </c>
      <c r="C251">
        <v>492</v>
      </c>
      <c r="D251">
        <v>21908</v>
      </c>
      <c r="E251">
        <v>368</v>
      </c>
      <c r="F251">
        <v>30548</v>
      </c>
      <c r="G251">
        <v>352</v>
      </c>
      <c r="H251">
        <v>19768</v>
      </c>
      <c r="I251">
        <v>389</v>
      </c>
      <c r="J251">
        <v>23976</v>
      </c>
      <c r="K251">
        <v>610</v>
      </c>
      <c r="L251">
        <v>435</v>
      </c>
      <c r="M251">
        <v>8</v>
      </c>
      <c r="N251">
        <v>102507</v>
      </c>
      <c r="O251">
        <v>1102</v>
      </c>
      <c r="P251">
        <v>1712</v>
      </c>
      <c r="Q251">
        <v>46</v>
      </c>
      <c r="R251">
        <v>764</v>
      </c>
      <c r="S251">
        <v>5</v>
      </c>
      <c r="T251">
        <v>50210</v>
      </c>
      <c r="U251">
        <v>704</v>
      </c>
      <c r="V251">
        <v>2768</v>
      </c>
      <c r="W251">
        <v>52</v>
      </c>
      <c r="X251">
        <v>0</v>
      </c>
      <c r="Y251">
        <v>0</v>
      </c>
      <c r="Z251">
        <v>125</v>
      </c>
      <c r="AA251">
        <v>1</v>
      </c>
      <c r="AB251">
        <v>3608</v>
      </c>
      <c r="AC251">
        <v>21</v>
      </c>
      <c r="AD251">
        <v>5225</v>
      </c>
      <c r="AE251">
        <v>635</v>
      </c>
      <c r="AF251">
        <v>936</v>
      </c>
      <c r="AG251">
        <v>1</v>
      </c>
      <c r="AH251">
        <v>12</v>
      </c>
      <c r="AI251">
        <v>0</v>
      </c>
      <c r="AJ251">
        <v>3356</v>
      </c>
      <c r="AK251">
        <v>113</v>
      </c>
      <c r="AL251">
        <v>938</v>
      </c>
      <c r="AM251">
        <v>8</v>
      </c>
      <c r="AN251">
        <v>7622</v>
      </c>
      <c r="AO251">
        <v>106</v>
      </c>
      <c r="AP251">
        <v>19990</v>
      </c>
      <c r="AQ251">
        <v>118</v>
      </c>
      <c r="AR251">
        <v>2391</v>
      </c>
      <c r="AS251">
        <v>77</v>
      </c>
      <c r="AT251">
        <v>8452</v>
      </c>
      <c r="AU251">
        <v>419</v>
      </c>
      <c r="AV251">
        <v>1302</v>
      </c>
      <c r="AW251">
        <v>26</v>
      </c>
      <c r="AX251">
        <v>207</v>
      </c>
      <c r="AY251">
        <v>13</v>
      </c>
      <c r="AZ251">
        <v>7497</v>
      </c>
      <c r="BA251">
        <v>59</v>
      </c>
      <c r="BB251">
        <v>40558</v>
      </c>
      <c r="BC251">
        <v>385</v>
      </c>
      <c r="BD251">
        <v>2885</v>
      </c>
      <c r="BE251">
        <v>48</v>
      </c>
      <c r="BF251">
        <v>976</v>
      </c>
      <c r="BG251">
        <v>49</v>
      </c>
      <c r="BH251">
        <v>155</v>
      </c>
      <c r="BI251">
        <v>3</v>
      </c>
      <c r="BJ251">
        <v>208</v>
      </c>
      <c r="BK251">
        <v>0</v>
      </c>
      <c r="BL251">
        <v>432</v>
      </c>
      <c r="BM251">
        <v>13</v>
      </c>
      <c r="BN251">
        <v>9230</v>
      </c>
      <c r="BO251">
        <v>198</v>
      </c>
      <c r="BP251">
        <v>426</v>
      </c>
      <c r="BQ251">
        <v>15</v>
      </c>
      <c r="BR251">
        <v>2480</v>
      </c>
      <c r="BS251">
        <v>26</v>
      </c>
      <c r="BT251">
        <v>710</v>
      </c>
      <c r="BU251">
        <v>4</v>
      </c>
      <c r="BV251">
        <v>620</v>
      </c>
      <c r="BW251">
        <v>0</v>
      </c>
      <c r="BX251">
        <v>2646</v>
      </c>
      <c r="BY251">
        <v>18</v>
      </c>
      <c r="BZ251">
        <v>166</v>
      </c>
      <c r="CA251">
        <v>0</v>
      </c>
      <c r="CB251">
        <v>3928</v>
      </c>
      <c r="CC251">
        <v>84</v>
      </c>
      <c r="CD251">
        <v>126</v>
      </c>
      <c r="CE251">
        <v>7</v>
      </c>
      <c r="CF251">
        <v>10652</v>
      </c>
      <c r="CG251">
        <v>468</v>
      </c>
      <c r="CH251">
        <v>15731</v>
      </c>
      <c r="CI251">
        <v>220</v>
      </c>
      <c r="CJ251">
        <v>27</v>
      </c>
      <c r="CK251">
        <v>0</v>
      </c>
      <c r="CL251">
        <v>24692</v>
      </c>
      <c r="CM251">
        <v>373</v>
      </c>
      <c r="CN251">
        <v>2412</v>
      </c>
      <c r="CO251">
        <v>6</v>
      </c>
    </row>
    <row r="252" spans="1:93" x14ac:dyDescent="0.25">
      <c r="A252" s="1">
        <v>44141</v>
      </c>
      <c r="B252">
        <v>24138</v>
      </c>
      <c r="C252">
        <v>378</v>
      </c>
      <c r="D252">
        <v>22516</v>
      </c>
      <c r="E252">
        <v>347</v>
      </c>
      <c r="F252">
        <v>34502</v>
      </c>
      <c r="G252">
        <v>428</v>
      </c>
      <c r="H252">
        <v>19404</v>
      </c>
      <c r="I252">
        <v>292</v>
      </c>
      <c r="J252">
        <v>22294</v>
      </c>
      <c r="K252">
        <v>630</v>
      </c>
      <c r="L252">
        <v>563</v>
      </c>
      <c r="M252">
        <v>3</v>
      </c>
      <c r="N252">
        <v>122436</v>
      </c>
      <c r="O252">
        <v>1208</v>
      </c>
      <c r="P252">
        <v>1866</v>
      </c>
      <c r="Q252">
        <v>92</v>
      </c>
      <c r="R252">
        <v>555</v>
      </c>
      <c r="S252">
        <v>42</v>
      </c>
      <c r="T252">
        <v>47638</v>
      </c>
      <c r="U252">
        <v>670</v>
      </c>
      <c r="V252">
        <v>3635</v>
      </c>
      <c r="W252">
        <v>50</v>
      </c>
      <c r="X252">
        <v>821</v>
      </c>
      <c r="Y252">
        <v>9</v>
      </c>
      <c r="Z252">
        <v>145</v>
      </c>
      <c r="AA252">
        <v>1</v>
      </c>
      <c r="AB252">
        <v>4483</v>
      </c>
      <c r="AC252">
        <v>22</v>
      </c>
      <c r="AD252">
        <v>5567</v>
      </c>
      <c r="AE252">
        <v>544</v>
      </c>
      <c r="AF252">
        <v>1223</v>
      </c>
      <c r="AG252">
        <v>4</v>
      </c>
      <c r="AH252">
        <v>11</v>
      </c>
      <c r="AI252">
        <v>0</v>
      </c>
      <c r="AJ252">
        <v>4065</v>
      </c>
      <c r="AK252">
        <v>89</v>
      </c>
      <c r="AL252">
        <v>944</v>
      </c>
      <c r="AM252">
        <v>12</v>
      </c>
      <c r="AN252">
        <v>6957</v>
      </c>
      <c r="AO252">
        <v>87</v>
      </c>
      <c r="AP252">
        <v>21506</v>
      </c>
      <c r="AQ252">
        <v>166</v>
      </c>
      <c r="AR252">
        <v>2311</v>
      </c>
      <c r="AS252">
        <v>81</v>
      </c>
      <c r="AT252">
        <v>8772</v>
      </c>
      <c r="AU252">
        <v>406</v>
      </c>
      <c r="AV252">
        <v>1376</v>
      </c>
      <c r="AW252">
        <v>30</v>
      </c>
      <c r="AX252">
        <v>201</v>
      </c>
      <c r="AY252">
        <v>11</v>
      </c>
      <c r="AZ252">
        <v>4410</v>
      </c>
      <c r="BA252">
        <v>46</v>
      </c>
      <c r="BB252">
        <v>58046</v>
      </c>
      <c r="BC252">
        <v>363</v>
      </c>
      <c r="BD252">
        <v>2935</v>
      </c>
      <c r="BE252">
        <v>59</v>
      </c>
      <c r="BF252">
        <v>1588</v>
      </c>
      <c r="BG252">
        <v>42</v>
      </c>
      <c r="BH252">
        <v>180</v>
      </c>
      <c r="BI252">
        <v>0</v>
      </c>
      <c r="BJ252">
        <v>131</v>
      </c>
      <c r="BK252">
        <v>0</v>
      </c>
      <c r="BL252">
        <v>543</v>
      </c>
      <c r="BM252">
        <v>12</v>
      </c>
      <c r="BN252">
        <v>7659</v>
      </c>
      <c r="BO252">
        <v>206</v>
      </c>
      <c r="BP252">
        <v>450</v>
      </c>
      <c r="BQ252">
        <v>18</v>
      </c>
      <c r="BR252">
        <v>2848</v>
      </c>
      <c r="BS252">
        <v>29</v>
      </c>
      <c r="BT252">
        <v>803</v>
      </c>
      <c r="BU252">
        <v>6</v>
      </c>
      <c r="BV252">
        <v>621</v>
      </c>
      <c r="BW252">
        <v>2</v>
      </c>
      <c r="BX252">
        <v>2915</v>
      </c>
      <c r="BY252">
        <v>29</v>
      </c>
      <c r="BZ252">
        <v>233</v>
      </c>
      <c r="CA252">
        <v>0</v>
      </c>
      <c r="CB252">
        <v>4709</v>
      </c>
      <c r="CC252">
        <v>103</v>
      </c>
      <c r="CD252">
        <v>139</v>
      </c>
      <c r="CE252">
        <v>10</v>
      </c>
      <c r="CF252">
        <v>11100</v>
      </c>
      <c r="CG252">
        <v>246</v>
      </c>
      <c r="CH252">
        <v>13229</v>
      </c>
      <c r="CI252">
        <v>197</v>
      </c>
      <c r="CJ252">
        <v>32</v>
      </c>
      <c r="CK252">
        <v>0</v>
      </c>
      <c r="CL252">
        <v>27143</v>
      </c>
      <c r="CM252">
        <v>367</v>
      </c>
      <c r="CN252">
        <v>2181</v>
      </c>
      <c r="CO252">
        <v>11</v>
      </c>
    </row>
    <row r="253" spans="1:93" x14ac:dyDescent="0.25">
      <c r="A253" s="1">
        <v>44142</v>
      </c>
      <c r="B253">
        <v>23287</v>
      </c>
      <c r="C253">
        <v>355</v>
      </c>
      <c r="D253">
        <v>0</v>
      </c>
      <c r="E253">
        <v>0</v>
      </c>
      <c r="F253">
        <v>37802</v>
      </c>
      <c r="G253">
        <v>446</v>
      </c>
      <c r="H253">
        <v>20582</v>
      </c>
      <c r="I253">
        <v>378</v>
      </c>
      <c r="J253">
        <v>21428</v>
      </c>
      <c r="K253">
        <v>302</v>
      </c>
      <c r="L253">
        <v>492</v>
      </c>
      <c r="M253">
        <v>7</v>
      </c>
      <c r="N253">
        <v>130623</v>
      </c>
      <c r="O253">
        <v>1162</v>
      </c>
      <c r="P253">
        <v>1761</v>
      </c>
      <c r="Q253">
        <v>72</v>
      </c>
      <c r="R253">
        <v>291</v>
      </c>
      <c r="S253">
        <v>5</v>
      </c>
      <c r="T253">
        <v>50356</v>
      </c>
      <c r="U253">
        <v>577</v>
      </c>
      <c r="V253">
        <v>4471</v>
      </c>
      <c r="W253">
        <v>55</v>
      </c>
      <c r="X253">
        <v>384</v>
      </c>
      <c r="Y253">
        <v>2</v>
      </c>
      <c r="Z253">
        <v>89</v>
      </c>
      <c r="AA253">
        <v>1</v>
      </c>
      <c r="AB253">
        <v>4745</v>
      </c>
      <c r="AC253">
        <v>25</v>
      </c>
      <c r="AD253">
        <v>5931</v>
      </c>
      <c r="AE253">
        <v>551</v>
      </c>
      <c r="AF253">
        <v>1427</v>
      </c>
      <c r="AG253">
        <v>5</v>
      </c>
      <c r="AH253">
        <v>12</v>
      </c>
      <c r="AI253">
        <v>0</v>
      </c>
      <c r="AJ253">
        <v>3778</v>
      </c>
      <c r="AK253">
        <v>94</v>
      </c>
      <c r="AL253">
        <v>1132</v>
      </c>
      <c r="AM253">
        <v>3</v>
      </c>
      <c r="AN253">
        <v>7232</v>
      </c>
      <c r="AO253">
        <v>118</v>
      </c>
      <c r="AP253">
        <v>23399</v>
      </c>
      <c r="AQ253">
        <v>130</v>
      </c>
      <c r="AR253">
        <v>2436</v>
      </c>
      <c r="AS253">
        <v>83</v>
      </c>
      <c r="AT253">
        <v>8864</v>
      </c>
      <c r="AU253">
        <v>424</v>
      </c>
      <c r="AV253">
        <v>1502</v>
      </c>
      <c r="AW253">
        <v>20</v>
      </c>
      <c r="AX253">
        <v>224</v>
      </c>
      <c r="AY253">
        <v>14</v>
      </c>
      <c r="AZ253">
        <v>5550</v>
      </c>
      <c r="BA253">
        <v>52</v>
      </c>
      <c r="BB253">
        <v>60486</v>
      </c>
      <c r="BC253">
        <v>828</v>
      </c>
      <c r="BD253">
        <v>2781</v>
      </c>
      <c r="BE253">
        <v>53</v>
      </c>
      <c r="BF253">
        <v>2084</v>
      </c>
      <c r="BG253">
        <v>52</v>
      </c>
      <c r="BH253">
        <v>223</v>
      </c>
      <c r="BI253">
        <v>0</v>
      </c>
      <c r="BJ253">
        <v>241</v>
      </c>
      <c r="BK253">
        <v>0</v>
      </c>
      <c r="BL253">
        <v>1193</v>
      </c>
      <c r="BM253">
        <v>14</v>
      </c>
      <c r="BN253">
        <v>6648</v>
      </c>
      <c r="BO253">
        <v>214</v>
      </c>
      <c r="BP253">
        <v>436</v>
      </c>
      <c r="BQ253">
        <v>17</v>
      </c>
      <c r="BR253">
        <v>2890</v>
      </c>
      <c r="BS253">
        <v>34</v>
      </c>
      <c r="BT253">
        <v>659</v>
      </c>
      <c r="BU253">
        <v>3</v>
      </c>
      <c r="BV253">
        <v>650</v>
      </c>
      <c r="BW253">
        <v>1</v>
      </c>
      <c r="BX253">
        <v>2447</v>
      </c>
      <c r="BY253">
        <v>13</v>
      </c>
      <c r="BZ253">
        <v>224</v>
      </c>
      <c r="CA253">
        <v>0</v>
      </c>
      <c r="CB253">
        <v>5318</v>
      </c>
      <c r="CC253">
        <v>107</v>
      </c>
      <c r="CD253">
        <v>142</v>
      </c>
      <c r="CE253">
        <v>13</v>
      </c>
      <c r="CF253">
        <v>11786</v>
      </c>
      <c r="CG253">
        <v>370</v>
      </c>
      <c r="CH253">
        <v>11552</v>
      </c>
      <c r="CI253">
        <v>196</v>
      </c>
      <c r="CJ253">
        <v>33</v>
      </c>
      <c r="CK253">
        <v>0</v>
      </c>
      <c r="CL253">
        <v>27086</v>
      </c>
      <c r="CM253">
        <v>445</v>
      </c>
      <c r="CN253">
        <v>2282</v>
      </c>
      <c r="CO253">
        <v>10</v>
      </c>
    </row>
    <row r="254" spans="1:93" x14ac:dyDescent="0.25">
      <c r="A254" s="1">
        <v>44143</v>
      </c>
      <c r="B254">
        <v>24957</v>
      </c>
      <c r="C254">
        <v>413</v>
      </c>
      <c r="D254">
        <v>0</v>
      </c>
      <c r="E254">
        <v>0</v>
      </c>
      <c r="F254">
        <v>39809</v>
      </c>
      <c r="G254">
        <v>425</v>
      </c>
      <c r="H254">
        <v>20396</v>
      </c>
      <c r="I254">
        <v>364</v>
      </c>
      <c r="J254">
        <v>19814</v>
      </c>
      <c r="K254">
        <v>231</v>
      </c>
      <c r="L254">
        <v>317</v>
      </c>
      <c r="M254">
        <v>5</v>
      </c>
      <c r="N254">
        <v>121413</v>
      </c>
      <c r="O254">
        <v>1014</v>
      </c>
      <c r="P254">
        <v>1731</v>
      </c>
      <c r="Q254">
        <v>40</v>
      </c>
      <c r="R254">
        <v>620</v>
      </c>
      <c r="S254">
        <v>0</v>
      </c>
      <c r="T254">
        <v>45674</v>
      </c>
      <c r="U254">
        <v>559</v>
      </c>
      <c r="V254">
        <v>4246</v>
      </c>
      <c r="W254">
        <v>54</v>
      </c>
      <c r="X254">
        <v>0</v>
      </c>
      <c r="Y254">
        <v>0</v>
      </c>
      <c r="Z254">
        <v>143</v>
      </c>
      <c r="AA254">
        <v>1</v>
      </c>
      <c r="AB254">
        <v>4454</v>
      </c>
      <c r="AC254">
        <v>26</v>
      </c>
      <c r="AD254">
        <v>6810</v>
      </c>
      <c r="AE254">
        <v>485</v>
      </c>
      <c r="AF254">
        <v>1050</v>
      </c>
      <c r="AG254">
        <v>2</v>
      </c>
      <c r="AH254">
        <v>7</v>
      </c>
      <c r="AI254">
        <v>0</v>
      </c>
      <c r="AJ254">
        <v>4262</v>
      </c>
      <c r="AK254">
        <v>98</v>
      </c>
      <c r="AL254">
        <v>1172</v>
      </c>
      <c r="AM254">
        <v>3</v>
      </c>
      <c r="AN254">
        <v>6659</v>
      </c>
      <c r="AO254">
        <v>73</v>
      </c>
      <c r="AP254">
        <v>16017</v>
      </c>
      <c r="AQ254">
        <v>63</v>
      </c>
      <c r="AR254">
        <v>2483</v>
      </c>
      <c r="AS254">
        <v>81</v>
      </c>
      <c r="AT254">
        <v>9450</v>
      </c>
      <c r="AU254">
        <v>423</v>
      </c>
      <c r="AV254">
        <v>1436</v>
      </c>
      <c r="AW254">
        <v>25</v>
      </c>
      <c r="AX254">
        <v>208</v>
      </c>
      <c r="AY254">
        <v>12</v>
      </c>
      <c r="AZ254">
        <v>6640</v>
      </c>
      <c r="BA254">
        <v>56</v>
      </c>
      <c r="BB254">
        <v>86852</v>
      </c>
      <c r="BC254">
        <v>304</v>
      </c>
      <c r="BD254">
        <v>2507</v>
      </c>
      <c r="BE254">
        <v>57</v>
      </c>
      <c r="BF254">
        <v>2152</v>
      </c>
      <c r="BG254">
        <v>24</v>
      </c>
      <c r="BH254">
        <v>59</v>
      </c>
      <c r="BI254">
        <v>0</v>
      </c>
      <c r="BJ254">
        <v>228</v>
      </c>
      <c r="BK254">
        <v>0</v>
      </c>
      <c r="BL254">
        <v>746</v>
      </c>
      <c r="BM254">
        <v>11</v>
      </c>
      <c r="BN254">
        <v>3046</v>
      </c>
      <c r="BO254">
        <v>208</v>
      </c>
      <c r="BP254">
        <v>407</v>
      </c>
      <c r="BQ254">
        <v>19</v>
      </c>
      <c r="BR254">
        <v>2399</v>
      </c>
      <c r="BS254">
        <v>35</v>
      </c>
      <c r="BT254">
        <v>675</v>
      </c>
      <c r="BU254">
        <v>5</v>
      </c>
      <c r="BV254">
        <v>0</v>
      </c>
      <c r="BW254">
        <v>0</v>
      </c>
      <c r="BX254">
        <v>2555</v>
      </c>
      <c r="BY254">
        <v>34</v>
      </c>
      <c r="BZ254">
        <v>314</v>
      </c>
      <c r="CA254">
        <v>1</v>
      </c>
      <c r="CB254">
        <v>4673</v>
      </c>
      <c r="CC254">
        <v>81</v>
      </c>
      <c r="CD254">
        <v>84</v>
      </c>
      <c r="CE254">
        <v>9</v>
      </c>
      <c r="CF254">
        <v>8037</v>
      </c>
      <c r="CG254">
        <v>212</v>
      </c>
      <c r="CH254">
        <v>7723</v>
      </c>
      <c r="CI254">
        <v>155</v>
      </c>
      <c r="CJ254">
        <v>24</v>
      </c>
      <c r="CK254">
        <v>0</v>
      </c>
      <c r="CL254">
        <v>27875</v>
      </c>
      <c r="CM254">
        <v>349</v>
      </c>
      <c r="CN254">
        <v>2677</v>
      </c>
      <c r="CO254">
        <v>9</v>
      </c>
    </row>
    <row r="255" spans="1:93" x14ac:dyDescent="0.25">
      <c r="A255" s="1">
        <v>44144</v>
      </c>
      <c r="B255">
        <v>20572</v>
      </c>
      <c r="C255">
        <v>156</v>
      </c>
      <c r="D255">
        <v>52386</v>
      </c>
      <c r="E255">
        <v>512</v>
      </c>
      <c r="F255">
        <v>32614</v>
      </c>
      <c r="G255">
        <v>331</v>
      </c>
      <c r="H255">
        <v>20498</v>
      </c>
      <c r="I255">
        <v>286</v>
      </c>
      <c r="J255">
        <v>10554</v>
      </c>
      <c r="K255">
        <v>128</v>
      </c>
      <c r="L255">
        <v>539</v>
      </c>
      <c r="M255">
        <v>2</v>
      </c>
      <c r="N255">
        <v>110693</v>
      </c>
      <c r="O255">
        <v>459</v>
      </c>
      <c r="P255">
        <v>1372</v>
      </c>
      <c r="Q255">
        <v>20</v>
      </c>
      <c r="R255">
        <v>540</v>
      </c>
      <c r="S255">
        <v>30</v>
      </c>
      <c r="T255">
        <v>45903</v>
      </c>
      <c r="U255">
        <v>490</v>
      </c>
      <c r="V255">
        <v>4058</v>
      </c>
      <c r="W255">
        <v>32</v>
      </c>
      <c r="X255">
        <v>578</v>
      </c>
      <c r="Y255">
        <v>5</v>
      </c>
      <c r="Z255">
        <v>126</v>
      </c>
      <c r="AA255">
        <v>2</v>
      </c>
      <c r="AB255">
        <v>4452</v>
      </c>
      <c r="AC255">
        <v>22</v>
      </c>
      <c r="AD255">
        <v>5887</v>
      </c>
      <c r="AE255">
        <v>219</v>
      </c>
      <c r="AF255">
        <v>891</v>
      </c>
      <c r="AG255">
        <v>3</v>
      </c>
      <c r="AH255">
        <v>6</v>
      </c>
      <c r="AI255">
        <v>0</v>
      </c>
      <c r="AJ255">
        <v>3880</v>
      </c>
      <c r="AK255">
        <v>74</v>
      </c>
      <c r="AL255">
        <v>998</v>
      </c>
      <c r="AM255">
        <v>6</v>
      </c>
      <c r="AN255">
        <v>5659</v>
      </c>
      <c r="AO255">
        <v>44</v>
      </c>
      <c r="AP255">
        <v>13363</v>
      </c>
      <c r="AQ255">
        <v>63</v>
      </c>
      <c r="AR255">
        <v>2516</v>
      </c>
      <c r="AS255">
        <v>84</v>
      </c>
      <c r="AT255">
        <v>9236</v>
      </c>
      <c r="AU255">
        <v>459</v>
      </c>
      <c r="AV255">
        <v>1650</v>
      </c>
      <c r="AW255">
        <v>9</v>
      </c>
      <c r="AX255">
        <v>239</v>
      </c>
      <c r="AY255">
        <v>13</v>
      </c>
      <c r="AZ255">
        <v>5784</v>
      </c>
      <c r="BA255">
        <v>48</v>
      </c>
      <c r="BB255">
        <v>38619</v>
      </c>
      <c r="BC255">
        <v>270</v>
      </c>
      <c r="BD255">
        <v>2323</v>
      </c>
      <c r="BE255">
        <v>39</v>
      </c>
      <c r="BF255">
        <v>2434</v>
      </c>
      <c r="BG255">
        <v>54</v>
      </c>
      <c r="BH255">
        <v>300</v>
      </c>
      <c r="BI255">
        <v>0</v>
      </c>
      <c r="BJ255">
        <v>192</v>
      </c>
      <c r="BK255">
        <v>2</v>
      </c>
      <c r="BL255">
        <v>1021</v>
      </c>
      <c r="BM255">
        <v>17</v>
      </c>
      <c r="BN255">
        <v>1448</v>
      </c>
      <c r="BO255">
        <v>210</v>
      </c>
      <c r="BP255">
        <v>363</v>
      </c>
      <c r="BQ255">
        <v>15</v>
      </c>
      <c r="BR255">
        <v>2543</v>
      </c>
      <c r="BS255">
        <v>42</v>
      </c>
      <c r="BT255">
        <v>0</v>
      </c>
      <c r="BU255">
        <v>0</v>
      </c>
      <c r="BV255">
        <v>0</v>
      </c>
      <c r="BW255">
        <v>0</v>
      </c>
      <c r="BX255">
        <v>1889</v>
      </c>
      <c r="BY255">
        <v>35</v>
      </c>
      <c r="BZ255">
        <v>116</v>
      </c>
      <c r="CA255">
        <v>0</v>
      </c>
      <c r="CB255">
        <v>5162</v>
      </c>
      <c r="CC255">
        <v>55</v>
      </c>
      <c r="CD255">
        <v>48</v>
      </c>
      <c r="CE255">
        <v>5</v>
      </c>
      <c r="CF255">
        <v>5331</v>
      </c>
      <c r="CG255">
        <v>212</v>
      </c>
      <c r="CH255">
        <v>3608</v>
      </c>
      <c r="CI255">
        <v>177</v>
      </c>
      <c r="CJ255">
        <v>32</v>
      </c>
      <c r="CK255">
        <v>0</v>
      </c>
      <c r="CL255">
        <v>24785</v>
      </c>
      <c r="CM255">
        <v>236</v>
      </c>
      <c r="CN255">
        <v>2112</v>
      </c>
      <c r="CO255">
        <v>10</v>
      </c>
    </row>
    <row r="256" spans="1:93" x14ac:dyDescent="0.25">
      <c r="A256" s="1">
        <v>44145</v>
      </c>
      <c r="B256">
        <v>21350</v>
      </c>
      <c r="C256">
        <v>194</v>
      </c>
      <c r="D256">
        <v>17395</v>
      </c>
      <c r="E256">
        <v>411</v>
      </c>
      <c r="F256">
        <v>25269</v>
      </c>
      <c r="G256">
        <v>356</v>
      </c>
      <c r="H256">
        <v>21798</v>
      </c>
      <c r="I256">
        <v>256</v>
      </c>
      <c r="J256">
        <v>10917</v>
      </c>
      <c r="K256">
        <v>231</v>
      </c>
      <c r="L256">
        <v>265</v>
      </c>
      <c r="M256">
        <v>1</v>
      </c>
      <c r="N256">
        <v>138901</v>
      </c>
      <c r="O256">
        <v>679</v>
      </c>
      <c r="P256">
        <v>1247</v>
      </c>
      <c r="Q256">
        <v>36</v>
      </c>
      <c r="R256">
        <v>622</v>
      </c>
      <c r="S256">
        <v>4</v>
      </c>
      <c r="T256">
        <v>38073</v>
      </c>
      <c r="U256">
        <v>448</v>
      </c>
      <c r="V256">
        <v>4622</v>
      </c>
      <c r="W256">
        <v>42</v>
      </c>
      <c r="X256">
        <v>0</v>
      </c>
      <c r="Y256">
        <v>0</v>
      </c>
      <c r="Z256">
        <v>100</v>
      </c>
      <c r="AA256">
        <v>5</v>
      </c>
      <c r="AB256">
        <v>2097</v>
      </c>
      <c r="AC256">
        <v>35</v>
      </c>
      <c r="AD256">
        <v>4960</v>
      </c>
      <c r="AE256">
        <v>198</v>
      </c>
      <c r="AF256">
        <v>771</v>
      </c>
      <c r="AG256">
        <v>4</v>
      </c>
      <c r="AH256">
        <v>10</v>
      </c>
      <c r="AI256">
        <v>0</v>
      </c>
      <c r="AJ256">
        <v>2853</v>
      </c>
      <c r="AK256">
        <v>75</v>
      </c>
      <c r="AL256">
        <v>899</v>
      </c>
      <c r="AM256">
        <v>11</v>
      </c>
      <c r="AN256">
        <v>4674</v>
      </c>
      <c r="AO256">
        <v>39</v>
      </c>
      <c r="AP256">
        <v>15332</v>
      </c>
      <c r="AQ256">
        <v>154</v>
      </c>
      <c r="AR256">
        <v>2576</v>
      </c>
      <c r="AS256">
        <v>85</v>
      </c>
      <c r="AT256">
        <v>10463</v>
      </c>
      <c r="AU256">
        <v>458</v>
      </c>
      <c r="AV256">
        <v>1637</v>
      </c>
      <c r="AW256">
        <v>23</v>
      </c>
      <c r="AX256">
        <v>221</v>
      </c>
      <c r="AY256">
        <v>12</v>
      </c>
      <c r="AZ256">
        <v>4096</v>
      </c>
      <c r="BA256">
        <v>63</v>
      </c>
      <c r="BB256">
        <v>20155</v>
      </c>
      <c r="BC256">
        <v>548</v>
      </c>
      <c r="BD256">
        <v>1194</v>
      </c>
      <c r="BE256">
        <v>64</v>
      </c>
      <c r="BF256">
        <v>2054</v>
      </c>
      <c r="BG256">
        <v>108</v>
      </c>
      <c r="BH256">
        <v>94</v>
      </c>
      <c r="BI256">
        <v>4</v>
      </c>
      <c r="BJ256">
        <v>125</v>
      </c>
      <c r="BK256">
        <v>1</v>
      </c>
      <c r="BL256">
        <v>804</v>
      </c>
      <c r="BM256">
        <v>10</v>
      </c>
      <c r="BN256">
        <v>8636</v>
      </c>
      <c r="BO256">
        <v>194</v>
      </c>
      <c r="BP256">
        <v>392</v>
      </c>
      <c r="BQ256">
        <v>19</v>
      </c>
      <c r="BR256">
        <v>1529</v>
      </c>
      <c r="BS256">
        <v>38</v>
      </c>
      <c r="BT256">
        <v>570</v>
      </c>
      <c r="BU256">
        <v>3</v>
      </c>
      <c r="BV256">
        <v>1502</v>
      </c>
      <c r="BW256">
        <v>0</v>
      </c>
      <c r="BX256">
        <v>1489</v>
      </c>
      <c r="BY256">
        <v>41</v>
      </c>
      <c r="BZ256">
        <v>111</v>
      </c>
      <c r="CA256">
        <v>0</v>
      </c>
      <c r="CB256">
        <v>4140</v>
      </c>
      <c r="CC256">
        <v>103</v>
      </c>
      <c r="CD256">
        <v>86</v>
      </c>
      <c r="CE256">
        <v>7</v>
      </c>
      <c r="CF256">
        <v>8317</v>
      </c>
      <c r="CG256">
        <v>347</v>
      </c>
      <c r="CH256">
        <v>6047</v>
      </c>
      <c r="CI256">
        <v>216</v>
      </c>
      <c r="CJ256">
        <v>20</v>
      </c>
      <c r="CK256">
        <v>0</v>
      </c>
      <c r="CL256">
        <v>21713</v>
      </c>
      <c r="CM256">
        <v>173</v>
      </c>
      <c r="CN256">
        <v>1318</v>
      </c>
      <c r="CO256">
        <v>11</v>
      </c>
    </row>
    <row r="257" spans="1:93" x14ac:dyDescent="0.25">
      <c r="A257" s="1">
        <v>44146</v>
      </c>
      <c r="B257">
        <v>20412</v>
      </c>
      <c r="C257">
        <v>532</v>
      </c>
      <c r="D257">
        <v>19096</v>
      </c>
      <c r="E257">
        <v>349</v>
      </c>
      <c r="F257">
        <v>35090</v>
      </c>
      <c r="G257">
        <v>580</v>
      </c>
      <c r="H257">
        <v>20977</v>
      </c>
      <c r="I257">
        <v>368</v>
      </c>
      <c r="J257">
        <v>25012</v>
      </c>
      <c r="K257">
        <v>201</v>
      </c>
      <c r="L257">
        <v>230</v>
      </c>
      <c r="M257">
        <v>15</v>
      </c>
      <c r="N257">
        <v>147274</v>
      </c>
      <c r="O257">
        <v>1432</v>
      </c>
      <c r="P257">
        <v>1729</v>
      </c>
      <c r="Q257">
        <v>106</v>
      </c>
      <c r="R257">
        <v>665</v>
      </c>
      <c r="S257">
        <v>5</v>
      </c>
      <c r="T257">
        <v>44281</v>
      </c>
      <c r="U257">
        <v>512</v>
      </c>
      <c r="V257">
        <v>4302</v>
      </c>
      <c r="W257">
        <v>68</v>
      </c>
      <c r="X257">
        <v>562</v>
      </c>
      <c r="Y257">
        <v>8</v>
      </c>
      <c r="Z257">
        <v>146</v>
      </c>
      <c r="AA257">
        <v>2</v>
      </c>
      <c r="AB257">
        <v>3725</v>
      </c>
      <c r="AC257">
        <v>35</v>
      </c>
      <c r="AD257">
        <v>5746</v>
      </c>
      <c r="AE257">
        <v>617</v>
      </c>
      <c r="AF257">
        <v>1066</v>
      </c>
      <c r="AG257">
        <v>3</v>
      </c>
      <c r="AH257">
        <v>10</v>
      </c>
      <c r="AI257">
        <v>0</v>
      </c>
      <c r="AJ257">
        <v>3779</v>
      </c>
      <c r="AK257">
        <v>72</v>
      </c>
      <c r="AL257">
        <v>1173</v>
      </c>
      <c r="AM257">
        <v>12</v>
      </c>
      <c r="AN257">
        <v>4664</v>
      </c>
      <c r="AO257">
        <v>98</v>
      </c>
      <c r="AP257">
        <v>18487</v>
      </c>
      <c r="AQ257">
        <v>261</v>
      </c>
      <c r="AR257">
        <v>2529</v>
      </c>
      <c r="AS257">
        <v>87</v>
      </c>
      <c r="AT257">
        <v>10339</v>
      </c>
      <c r="AU257">
        <v>453</v>
      </c>
      <c r="AV257">
        <v>1708</v>
      </c>
      <c r="AW257">
        <v>21</v>
      </c>
      <c r="AX257">
        <v>232</v>
      </c>
      <c r="AY257">
        <v>14</v>
      </c>
      <c r="AZ257">
        <v>3817</v>
      </c>
      <c r="BA257">
        <v>62</v>
      </c>
      <c r="BB257">
        <v>22180</v>
      </c>
      <c r="BC257">
        <v>1220</v>
      </c>
      <c r="BD257">
        <v>1904</v>
      </c>
      <c r="BE257">
        <v>49</v>
      </c>
      <c r="BF257">
        <v>1300</v>
      </c>
      <c r="BG257">
        <v>14</v>
      </c>
      <c r="BH257">
        <v>152</v>
      </c>
      <c r="BI257">
        <v>2</v>
      </c>
      <c r="BJ257">
        <v>126</v>
      </c>
      <c r="BK257">
        <v>0</v>
      </c>
      <c r="BL257">
        <v>971</v>
      </c>
      <c r="BM257">
        <v>9</v>
      </c>
      <c r="BN257">
        <v>7701</v>
      </c>
      <c r="BO257">
        <v>218</v>
      </c>
      <c r="BP257">
        <v>471</v>
      </c>
      <c r="BQ257">
        <v>17</v>
      </c>
      <c r="BR257">
        <v>1467</v>
      </c>
      <c r="BS257">
        <v>33</v>
      </c>
      <c r="BT257">
        <v>176</v>
      </c>
      <c r="BU257">
        <v>5</v>
      </c>
      <c r="BV257">
        <v>594</v>
      </c>
      <c r="BW257">
        <v>0</v>
      </c>
      <c r="BX257">
        <v>2383</v>
      </c>
      <c r="BY257">
        <v>41</v>
      </c>
      <c r="BZ257">
        <v>198</v>
      </c>
      <c r="CA257">
        <v>2</v>
      </c>
      <c r="CB257">
        <v>3945</v>
      </c>
      <c r="CC257">
        <v>101</v>
      </c>
      <c r="CD257">
        <v>103</v>
      </c>
      <c r="CE257">
        <v>6</v>
      </c>
      <c r="CF257">
        <v>11976</v>
      </c>
      <c r="CG257">
        <v>276</v>
      </c>
      <c r="CH257">
        <v>9005</v>
      </c>
      <c r="CI257">
        <v>249</v>
      </c>
      <c r="CJ257">
        <v>13</v>
      </c>
      <c r="CK257">
        <v>0</v>
      </c>
      <c r="CL257">
        <v>25454</v>
      </c>
      <c r="CM257">
        <v>330</v>
      </c>
      <c r="CN257">
        <v>2823</v>
      </c>
      <c r="CO257">
        <v>14</v>
      </c>
    </row>
    <row r="258" spans="1:93" x14ac:dyDescent="0.25">
      <c r="A258" s="1">
        <v>44147</v>
      </c>
      <c r="B258">
        <v>22950</v>
      </c>
      <c r="C258">
        <v>595</v>
      </c>
      <c r="D258">
        <v>19511</v>
      </c>
      <c r="E258">
        <v>356</v>
      </c>
      <c r="F258">
        <v>32961</v>
      </c>
      <c r="G258">
        <v>623</v>
      </c>
      <c r="H258">
        <v>19851</v>
      </c>
      <c r="I258">
        <v>432</v>
      </c>
      <c r="J258">
        <v>48331</v>
      </c>
      <c r="K258">
        <v>544</v>
      </c>
      <c r="L258">
        <v>358</v>
      </c>
      <c r="M258">
        <v>2</v>
      </c>
      <c r="N258">
        <v>143306</v>
      </c>
      <c r="O258">
        <v>2117</v>
      </c>
      <c r="P258">
        <v>2140</v>
      </c>
      <c r="Q258">
        <v>60</v>
      </c>
      <c r="R258">
        <v>477</v>
      </c>
      <c r="S258">
        <v>17</v>
      </c>
      <c r="T258">
        <v>47905</v>
      </c>
      <c r="U258">
        <v>550</v>
      </c>
      <c r="V258">
        <v>4024</v>
      </c>
      <c r="W258">
        <v>53</v>
      </c>
      <c r="X258">
        <v>0</v>
      </c>
      <c r="Y258">
        <v>0</v>
      </c>
      <c r="Z258">
        <v>143</v>
      </c>
      <c r="AA258">
        <v>0</v>
      </c>
      <c r="AB258">
        <v>4498</v>
      </c>
      <c r="AC258">
        <v>27</v>
      </c>
      <c r="AD258">
        <v>7646</v>
      </c>
      <c r="AE258">
        <v>588</v>
      </c>
      <c r="AF258">
        <v>994</v>
      </c>
      <c r="AG258">
        <v>3</v>
      </c>
      <c r="AH258">
        <v>8</v>
      </c>
      <c r="AI258">
        <v>0</v>
      </c>
      <c r="AJ258">
        <v>3770</v>
      </c>
      <c r="AK258">
        <v>75</v>
      </c>
      <c r="AL258">
        <v>1555</v>
      </c>
      <c r="AM258">
        <v>10</v>
      </c>
      <c r="AN258">
        <v>5400</v>
      </c>
      <c r="AO258">
        <v>74</v>
      </c>
      <c r="AP258">
        <v>21866</v>
      </c>
      <c r="AQ258">
        <v>215</v>
      </c>
      <c r="AR258">
        <v>2693</v>
      </c>
      <c r="AS258">
        <v>86</v>
      </c>
      <c r="AT258">
        <v>11780</v>
      </c>
      <c r="AU258">
        <v>462</v>
      </c>
      <c r="AV258">
        <v>1808</v>
      </c>
      <c r="AW258">
        <v>34</v>
      </c>
      <c r="AX258">
        <v>227</v>
      </c>
      <c r="AY258">
        <v>11</v>
      </c>
      <c r="AZ258">
        <v>4935</v>
      </c>
      <c r="BA258">
        <v>82</v>
      </c>
      <c r="BB258">
        <v>35879</v>
      </c>
      <c r="BC258">
        <v>328</v>
      </c>
      <c r="BD258">
        <v>2575</v>
      </c>
      <c r="BE258">
        <v>39</v>
      </c>
      <c r="BF258">
        <v>1667</v>
      </c>
      <c r="BG258">
        <v>49</v>
      </c>
      <c r="BH258">
        <v>180</v>
      </c>
      <c r="BI258">
        <v>2</v>
      </c>
      <c r="BJ258">
        <v>132</v>
      </c>
      <c r="BK258">
        <v>0</v>
      </c>
      <c r="BL258">
        <v>1163</v>
      </c>
      <c r="BM258">
        <v>6</v>
      </c>
      <c r="BN258">
        <v>2004</v>
      </c>
      <c r="BO258">
        <v>196</v>
      </c>
      <c r="BP258">
        <v>394</v>
      </c>
      <c r="BQ258">
        <v>14</v>
      </c>
      <c r="BR258">
        <v>2597</v>
      </c>
      <c r="BS258">
        <v>28</v>
      </c>
      <c r="BT258">
        <v>483</v>
      </c>
      <c r="BU258">
        <v>5</v>
      </c>
      <c r="BV258">
        <v>564</v>
      </c>
      <c r="BW258">
        <v>0</v>
      </c>
      <c r="BX258">
        <v>2751</v>
      </c>
      <c r="BY258">
        <v>43</v>
      </c>
      <c r="BZ258">
        <v>165</v>
      </c>
      <c r="CA258">
        <v>3</v>
      </c>
      <c r="CB258">
        <v>3927</v>
      </c>
      <c r="CC258">
        <v>87</v>
      </c>
      <c r="CD258">
        <v>112</v>
      </c>
      <c r="CE258">
        <v>10</v>
      </c>
      <c r="CF258">
        <v>10880</v>
      </c>
      <c r="CG258">
        <v>348</v>
      </c>
      <c r="CH258">
        <v>8925</v>
      </c>
      <c r="CI258">
        <v>247</v>
      </c>
      <c r="CJ258">
        <v>10</v>
      </c>
      <c r="CK258">
        <v>0</v>
      </c>
      <c r="CL258">
        <v>25221</v>
      </c>
      <c r="CM258">
        <v>430</v>
      </c>
      <c r="CN258">
        <v>3536</v>
      </c>
      <c r="CO258">
        <v>21</v>
      </c>
    </row>
    <row r="259" spans="1:93" x14ac:dyDescent="0.25">
      <c r="A259" s="1">
        <v>44148</v>
      </c>
      <c r="B259">
        <v>33470</v>
      </c>
      <c r="C259">
        <v>563</v>
      </c>
      <c r="D259">
        <v>21371</v>
      </c>
      <c r="E259">
        <v>308</v>
      </c>
      <c r="F259">
        <v>37977</v>
      </c>
      <c r="G259">
        <v>636</v>
      </c>
      <c r="H259">
        <v>21608</v>
      </c>
      <c r="I259">
        <v>439</v>
      </c>
      <c r="J259">
        <v>33207</v>
      </c>
      <c r="K259">
        <v>908</v>
      </c>
      <c r="L259">
        <v>385</v>
      </c>
      <c r="M259">
        <v>0</v>
      </c>
      <c r="N259">
        <v>153669</v>
      </c>
      <c r="O259">
        <v>630</v>
      </c>
      <c r="P259">
        <v>2338</v>
      </c>
      <c r="Q259">
        <v>65</v>
      </c>
      <c r="R259">
        <v>833</v>
      </c>
      <c r="S259">
        <v>6</v>
      </c>
      <c r="T259">
        <v>44879</v>
      </c>
      <c r="U259">
        <v>547</v>
      </c>
      <c r="V259">
        <v>5516</v>
      </c>
      <c r="W259">
        <v>83</v>
      </c>
      <c r="X259">
        <v>695</v>
      </c>
      <c r="Y259">
        <v>7</v>
      </c>
      <c r="Z259">
        <v>191</v>
      </c>
      <c r="AA259">
        <v>1</v>
      </c>
      <c r="AB259">
        <v>5709</v>
      </c>
      <c r="AC259">
        <v>27</v>
      </c>
      <c r="AD259">
        <v>5658</v>
      </c>
      <c r="AE259">
        <v>626</v>
      </c>
      <c r="AF259">
        <v>1011</v>
      </c>
      <c r="AG259">
        <v>2</v>
      </c>
      <c r="AH259">
        <v>12</v>
      </c>
      <c r="AI259">
        <v>0</v>
      </c>
      <c r="AJ259">
        <v>4173</v>
      </c>
      <c r="AK259">
        <v>97</v>
      </c>
      <c r="AL259">
        <v>1587</v>
      </c>
      <c r="AM259">
        <v>16</v>
      </c>
      <c r="AN259">
        <v>5627</v>
      </c>
      <c r="AO259">
        <v>89</v>
      </c>
      <c r="AP259">
        <v>23542</v>
      </c>
      <c r="AQ259">
        <v>218</v>
      </c>
      <c r="AR259">
        <v>2841</v>
      </c>
      <c r="AS259">
        <v>88</v>
      </c>
      <c r="AT259">
        <v>11517</v>
      </c>
      <c r="AU259">
        <v>457</v>
      </c>
      <c r="AV259">
        <v>2304</v>
      </c>
      <c r="AW259">
        <v>37</v>
      </c>
      <c r="AX259">
        <v>214</v>
      </c>
      <c r="AY259">
        <v>12</v>
      </c>
      <c r="AZ259">
        <v>5839</v>
      </c>
      <c r="BA259">
        <v>78</v>
      </c>
      <c r="BB259">
        <v>33172</v>
      </c>
      <c r="BC259">
        <v>425</v>
      </c>
      <c r="BD259">
        <v>2231</v>
      </c>
      <c r="BE259">
        <v>36</v>
      </c>
      <c r="BF259">
        <v>1404</v>
      </c>
      <c r="BG259">
        <v>11</v>
      </c>
      <c r="BH259">
        <v>212</v>
      </c>
      <c r="BI259">
        <v>0</v>
      </c>
      <c r="BJ259">
        <v>373</v>
      </c>
      <c r="BK259">
        <v>0</v>
      </c>
      <c r="BL259">
        <v>887</v>
      </c>
      <c r="BM259">
        <v>7</v>
      </c>
      <c r="BN259">
        <v>6482</v>
      </c>
      <c r="BO259">
        <v>173</v>
      </c>
      <c r="BP259">
        <v>311</v>
      </c>
      <c r="BQ259">
        <v>15</v>
      </c>
      <c r="BR259">
        <v>3082</v>
      </c>
      <c r="BS259">
        <v>32</v>
      </c>
      <c r="BT259">
        <v>795</v>
      </c>
      <c r="BU259">
        <v>8</v>
      </c>
      <c r="BV259">
        <v>618</v>
      </c>
      <c r="BW259">
        <v>6</v>
      </c>
      <c r="BX259">
        <v>3316</v>
      </c>
      <c r="BY259">
        <v>50</v>
      </c>
      <c r="BZ259">
        <v>185</v>
      </c>
      <c r="CA259">
        <v>2</v>
      </c>
      <c r="CB259">
        <v>5097</v>
      </c>
      <c r="CC259">
        <v>99</v>
      </c>
      <c r="CD259">
        <v>113</v>
      </c>
      <c r="CE259">
        <v>7</v>
      </c>
      <c r="CF259">
        <v>11162</v>
      </c>
      <c r="CG259">
        <v>251</v>
      </c>
      <c r="CH259">
        <v>7870</v>
      </c>
      <c r="CI259">
        <v>185</v>
      </c>
      <c r="CJ259">
        <v>0</v>
      </c>
      <c r="CK259">
        <v>0</v>
      </c>
      <c r="CL259">
        <v>22683</v>
      </c>
      <c r="CM259">
        <v>275</v>
      </c>
      <c r="CN259">
        <v>3341</v>
      </c>
      <c r="CO259">
        <v>19</v>
      </c>
    </row>
    <row r="260" spans="1:93" x14ac:dyDescent="0.25">
      <c r="A260" s="1">
        <v>44149</v>
      </c>
      <c r="B260">
        <v>27301</v>
      </c>
      <c r="C260">
        <v>376</v>
      </c>
      <c r="D260">
        <v>0</v>
      </c>
      <c r="E260">
        <v>0</v>
      </c>
      <c r="F260">
        <v>40902</v>
      </c>
      <c r="G260">
        <v>550</v>
      </c>
      <c r="H260">
        <v>21983</v>
      </c>
      <c r="I260">
        <v>411</v>
      </c>
      <c r="J260">
        <v>29070</v>
      </c>
      <c r="K260">
        <v>456</v>
      </c>
      <c r="L260">
        <v>467</v>
      </c>
      <c r="M260">
        <v>7</v>
      </c>
      <c r="N260">
        <v>184813</v>
      </c>
      <c r="O260">
        <v>1915</v>
      </c>
      <c r="P260">
        <v>2213</v>
      </c>
      <c r="Q260">
        <v>77</v>
      </c>
      <c r="R260">
        <v>536</v>
      </c>
      <c r="S260">
        <v>10</v>
      </c>
      <c r="T260">
        <v>44684</v>
      </c>
      <c r="U260">
        <v>520</v>
      </c>
      <c r="V260">
        <v>4741</v>
      </c>
      <c r="W260">
        <v>60</v>
      </c>
      <c r="X260">
        <v>0</v>
      </c>
      <c r="Y260">
        <v>0</v>
      </c>
      <c r="Z260">
        <v>205</v>
      </c>
      <c r="AA260">
        <v>4</v>
      </c>
      <c r="AB260">
        <v>5564</v>
      </c>
      <c r="AC260">
        <v>32</v>
      </c>
      <c r="AD260">
        <v>5558</v>
      </c>
      <c r="AE260">
        <v>568</v>
      </c>
      <c r="AF260">
        <v>1037</v>
      </c>
      <c r="AG260">
        <v>1</v>
      </c>
      <c r="AH260">
        <v>5</v>
      </c>
      <c r="AI260">
        <v>0</v>
      </c>
      <c r="AJ260">
        <v>5444</v>
      </c>
      <c r="AK260">
        <v>104</v>
      </c>
      <c r="AL260">
        <v>1685</v>
      </c>
      <c r="AM260">
        <v>13</v>
      </c>
      <c r="AN260">
        <v>6086</v>
      </c>
      <c r="AO260">
        <v>53</v>
      </c>
      <c r="AP260">
        <v>22461</v>
      </c>
      <c r="AQ260">
        <v>178</v>
      </c>
      <c r="AR260">
        <v>3045</v>
      </c>
      <c r="AS260">
        <v>93</v>
      </c>
      <c r="AT260">
        <v>11737</v>
      </c>
      <c r="AU260">
        <v>461</v>
      </c>
      <c r="AV260">
        <v>2165</v>
      </c>
      <c r="AW260">
        <v>17</v>
      </c>
      <c r="AX260">
        <v>224</v>
      </c>
      <c r="AY260">
        <v>12</v>
      </c>
      <c r="AZ260">
        <v>6653</v>
      </c>
      <c r="BA260">
        <v>69</v>
      </c>
      <c r="BB260">
        <v>23794</v>
      </c>
      <c r="BC260">
        <v>932</v>
      </c>
      <c r="BD260">
        <v>2413</v>
      </c>
      <c r="BE260">
        <v>39</v>
      </c>
      <c r="BF260">
        <v>1893</v>
      </c>
      <c r="BG260">
        <v>31</v>
      </c>
      <c r="BH260">
        <v>156</v>
      </c>
      <c r="BI260">
        <v>1</v>
      </c>
      <c r="BJ260">
        <v>267</v>
      </c>
      <c r="BK260">
        <v>4</v>
      </c>
      <c r="BL260">
        <v>1125</v>
      </c>
      <c r="BM260">
        <v>26</v>
      </c>
      <c r="BN260">
        <v>5709</v>
      </c>
      <c r="BO260">
        <v>183</v>
      </c>
      <c r="BP260">
        <v>441</v>
      </c>
      <c r="BQ260">
        <v>20</v>
      </c>
      <c r="BR260">
        <v>3056</v>
      </c>
      <c r="BS260">
        <v>43</v>
      </c>
      <c r="BT260">
        <v>713</v>
      </c>
      <c r="BU260">
        <v>5</v>
      </c>
      <c r="BV260">
        <v>723</v>
      </c>
      <c r="BW260">
        <v>3</v>
      </c>
      <c r="BX260">
        <v>3038</v>
      </c>
      <c r="BY260">
        <v>38</v>
      </c>
      <c r="BZ260">
        <v>207</v>
      </c>
      <c r="CA260">
        <v>4</v>
      </c>
      <c r="CB260">
        <v>4836</v>
      </c>
      <c r="CC260">
        <v>107</v>
      </c>
      <c r="CD260">
        <v>180</v>
      </c>
      <c r="CE260">
        <v>10</v>
      </c>
      <c r="CF260">
        <v>11859</v>
      </c>
      <c r="CG260">
        <v>263</v>
      </c>
      <c r="CH260">
        <v>7355</v>
      </c>
      <c r="CI260">
        <v>171</v>
      </c>
      <c r="CJ260">
        <v>15</v>
      </c>
      <c r="CK260">
        <v>0</v>
      </c>
      <c r="CL260">
        <v>24051</v>
      </c>
      <c r="CM260">
        <v>419</v>
      </c>
      <c r="CN260">
        <v>3499</v>
      </c>
      <c r="CO260">
        <v>17</v>
      </c>
    </row>
    <row r="261" spans="1:93" x14ac:dyDescent="0.25">
      <c r="A261" s="1">
        <v>44150</v>
      </c>
      <c r="B261">
        <v>26860</v>
      </c>
      <c r="C261">
        <v>462</v>
      </c>
      <c r="D261">
        <v>0</v>
      </c>
      <c r="E261">
        <v>0</v>
      </c>
      <c r="F261">
        <v>37249</v>
      </c>
      <c r="G261">
        <v>544</v>
      </c>
      <c r="H261">
        <v>22702</v>
      </c>
      <c r="I261">
        <v>391</v>
      </c>
      <c r="J261">
        <v>38307</v>
      </c>
      <c r="K261">
        <v>921</v>
      </c>
      <c r="L261">
        <v>427</v>
      </c>
      <c r="M261">
        <v>6</v>
      </c>
      <c r="N261">
        <v>165277</v>
      </c>
      <c r="O261">
        <v>1255</v>
      </c>
      <c r="P261">
        <v>2237</v>
      </c>
      <c r="Q261">
        <v>53</v>
      </c>
      <c r="R261">
        <v>765</v>
      </c>
      <c r="S261">
        <v>5</v>
      </c>
      <c r="T261">
        <v>41100</v>
      </c>
      <c r="U261">
        <v>447</v>
      </c>
      <c r="V261">
        <v>4613</v>
      </c>
      <c r="W261">
        <v>63</v>
      </c>
      <c r="X261">
        <v>301</v>
      </c>
      <c r="Y261">
        <v>3</v>
      </c>
      <c r="Z261">
        <v>208</v>
      </c>
      <c r="AA261">
        <v>1</v>
      </c>
      <c r="AB261">
        <v>6731</v>
      </c>
      <c r="AC261">
        <v>37</v>
      </c>
      <c r="AD261">
        <v>5860</v>
      </c>
      <c r="AE261">
        <v>635</v>
      </c>
      <c r="AF261">
        <v>1078</v>
      </c>
      <c r="AG261">
        <v>1</v>
      </c>
      <c r="AH261">
        <v>8</v>
      </c>
      <c r="AI261">
        <v>0</v>
      </c>
      <c r="AJ261">
        <v>5272</v>
      </c>
      <c r="AK261">
        <v>111</v>
      </c>
      <c r="AL261">
        <v>1694</v>
      </c>
      <c r="AM261">
        <v>3</v>
      </c>
      <c r="AN261">
        <v>5903</v>
      </c>
      <c r="AO261">
        <v>85</v>
      </c>
      <c r="AP261">
        <v>16947</v>
      </c>
      <c r="AQ261">
        <v>107</v>
      </c>
      <c r="AR261">
        <v>3116</v>
      </c>
      <c r="AS261">
        <v>92</v>
      </c>
      <c r="AT261">
        <v>11203</v>
      </c>
      <c r="AU261">
        <v>452</v>
      </c>
      <c r="AV261">
        <v>2443</v>
      </c>
      <c r="AW261">
        <v>32</v>
      </c>
      <c r="AX261">
        <v>228</v>
      </c>
      <c r="AY261">
        <v>13</v>
      </c>
      <c r="AZ261">
        <v>6602</v>
      </c>
      <c r="BA261">
        <v>55</v>
      </c>
      <c r="BB261">
        <v>32095</v>
      </c>
      <c r="BC261">
        <v>354</v>
      </c>
      <c r="BD261">
        <v>2249</v>
      </c>
      <c r="BE261">
        <v>71</v>
      </c>
      <c r="BF261">
        <v>1624</v>
      </c>
      <c r="BG261">
        <v>39</v>
      </c>
      <c r="BH261">
        <v>112</v>
      </c>
      <c r="BI261">
        <v>0</v>
      </c>
      <c r="BJ261">
        <v>0</v>
      </c>
      <c r="BK261">
        <v>0</v>
      </c>
      <c r="BL261">
        <v>832</v>
      </c>
      <c r="BM261">
        <v>11</v>
      </c>
      <c r="BN261">
        <v>2371</v>
      </c>
      <c r="BO261">
        <v>175</v>
      </c>
      <c r="BP261">
        <v>349</v>
      </c>
      <c r="BQ261">
        <v>16</v>
      </c>
      <c r="BR261">
        <v>2866</v>
      </c>
      <c r="BS261">
        <v>38</v>
      </c>
      <c r="BT261">
        <v>713</v>
      </c>
      <c r="BU261">
        <v>8</v>
      </c>
      <c r="BV261">
        <v>0</v>
      </c>
      <c r="BW261">
        <v>0</v>
      </c>
      <c r="BX261">
        <v>2835</v>
      </c>
      <c r="BY261">
        <v>38</v>
      </c>
      <c r="BZ261">
        <v>198</v>
      </c>
      <c r="CA261">
        <v>1</v>
      </c>
      <c r="CB261">
        <v>4238</v>
      </c>
      <c r="CC261">
        <v>107</v>
      </c>
      <c r="CD261">
        <v>112</v>
      </c>
      <c r="CE261">
        <v>6</v>
      </c>
      <c r="CF261">
        <v>8468</v>
      </c>
      <c r="CG261">
        <v>262</v>
      </c>
      <c r="CH261">
        <v>4199</v>
      </c>
      <c r="CI261">
        <v>132</v>
      </c>
      <c r="CJ261">
        <v>11</v>
      </c>
      <c r="CK261">
        <v>0</v>
      </c>
      <c r="CL261">
        <v>25571</v>
      </c>
      <c r="CM261">
        <v>546</v>
      </c>
      <c r="CN261">
        <v>3822</v>
      </c>
      <c r="CO261">
        <v>17</v>
      </c>
    </row>
    <row r="262" spans="1:93" x14ac:dyDescent="0.25">
      <c r="A262" s="1">
        <v>44151</v>
      </c>
      <c r="B262">
        <v>24962</v>
      </c>
      <c r="C262">
        <v>168</v>
      </c>
      <c r="D262">
        <v>38273</v>
      </c>
      <c r="E262">
        <v>484</v>
      </c>
      <c r="F262">
        <v>33977</v>
      </c>
      <c r="G262">
        <v>546</v>
      </c>
      <c r="H262">
        <v>22572</v>
      </c>
      <c r="I262">
        <v>352</v>
      </c>
      <c r="J262">
        <v>14134</v>
      </c>
      <c r="K262">
        <v>140</v>
      </c>
      <c r="L262">
        <v>377</v>
      </c>
      <c r="M262">
        <v>1</v>
      </c>
      <c r="N262">
        <v>132170</v>
      </c>
      <c r="O262">
        <v>614</v>
      </c>
      <c r="P262">
        <v>1842</v>
      </c>
      <c r="Q262">
        <v>35</v>
      </c>
      <c r="R262">
        <v>675</v>
      </c>
      <c r="S262">
        <v>11</v>
      </c>
      <c r="T262">
        <v>30548</v>
      </c>
      <c r="U262">
        <v>435</v>
      </c>
      <c r="V262">
        <v>4146</v>
      </c>
      <c r="W262">
        <v>62</v>
      </c>
      <c r="X262">
        <v>911</v>
      </c>
      <c r="Y262">
        <v>7</v>
      </c>
      <c r="Z262">
        <v>223</v>
      </c>
      <c r="AA262">
        <v>1</v>
      </c>
      <c r="AB262">
        <v>3514</v>
      </c>
      <c r="AC262">
        <v>39</v>
      </c>
      <c r="AD262">
        <v>3269</v>
      </c>
      <c r="AE262">
        <v>283</v>
      </c>
      <c r="AF262">
        <v>1058</v>
      </c>
      <c r="AG262">
        <v>3</v>
      </c>
      <c r="AH262">
        <v>14</v>
      </c>
      <c r="AI262">
        <v>0</v>
      </c>
      <c r="AJ262">
        <v>4106</v>
      </c>
      <c r="AK262">
        <v>63</v>
      </c>
      <c r="AL262">
        <v>0</v>
      </c>
      <c r="AM262">
        <v>0</v>
      </c>
      <c r="AN262">
        <v>5408</v>
      </c>
      <c r="AO262">
        <v>43</v>
      </c>
      <c r="AP262">
        <v>10824</v>
      </c>
      <c r="AQ262">
        <v>62</v>
      </c>
      <c r="AR262">
        <v>3223</v>
      </c>
      <c r="AS262">
        <v>89</v>
      </c>
      <c r="AT262">
        <v>12543</v>
      </c>
      <c r="AU262">
        <v>459</v>
      </c>
      <c r="AV262">
        <v>2128</v>
      </c>
      <c r="AW262">
        <v>19</v>
      </c>
      <c r="AX262">
        <v>220</v>
      </c>
      <c r="AY262">
        <v>11</v>
      </c>
      <c r="AZ262">
        <v>6035</v>
      </c>
      <c r="BA262">
        <v>76</v>
      </c>
      <c r="BB262">
        <v>27228</v>
      </c>
      <c r="BC262">
        <v>302</v>
      </c>
      <c r="BD262">
        <v>2112</v>
      </c>
      <c r="BE262">
        <v>54</v>
      </c>
      <c r="BF262">
        <v>1501</v>
      </c>
      <c r="BG262">
        <v>41</v>
      </c>
      <c r="BH262">
        <v>152</v>
      </c>
      <c r="BI262">
        <v>0</v>
      </c>
      <c r="BJ262">
        <v>489</v>
      </c>
      <c r="BK262">
        <v>1</v>
      </c>
      <c r="BL262">
        <v>1344</v>
      </c>
      <c r="BM262">
        <v>6</v>
      </c>
      <c r="BN262">
        <v>1057</v>
      </c>
      <c r="BO262">
        <v>192</v>
      </c>
      <c r="BP262">
        <v>305</v>
      </c>
      <c r="BQ262">
        <v>16</v>
      </c>
      <c r="BR262">
        <v>2362</v>
      </c>
      <c r="BS262">
        <v>43</v>
      </c>
      <c r="BT262">
        <v>613</v>
      </c>
      <c r="BU262">
        <v>3</v>
      </c>
      <c r="BV262">
        <v>0</v>
      </c>
      <c r="BW262">
        <v>0</v>
      </c>
      <c r="BX262">
        <v>1695</v>
      </c>
      <c r="BY262">
        <v>71</v>
      </c>
      <c r="BZ262">
        <v>127</v>
      </c>
      <c r="CA262">
        <v>1</v>
      </c>
      <c r="CB262">
        <v>6495</v>
      </c>
      <c r="CC262">
        <v>93</v>
      </c>
      <c r="CD262">
        <v>65</v>
      </c>
      <c r="CE262">
        <v>8</v>
      </c>
      <c r="CF262">
        <v>5645</v>
      </c>
      <c r="CG262">
        <v>129</v>
      </c>
      <c r="CH262">
        <v>1887</v>
      </c>
      <c r="CI262">
        <v>150</v>
      </c>
      <c r="CJ262">
        <v>7</v>
      </c>
      <c r="CK262">
        <v>0</v>
      </c>
      <c r="CL262">
        <v>21854</v>
      </c>
      <c r="CM262">
        <v>303</v>
      </c>
      <c r="CN262">
        <v>3482</v>
      </c>
      <c r="CO262">
        <v>20</v>
      </c>
    </row>
    <row r="263" spans="1:93" x14ac:dyDescent="0.25">
      <c r="A263" s="1">
        <v>44152</v>
      </c>
      <c r="B263">
        <v>21363</v>
      </c>
      <c r="C263">
        <v>213</v>
      </c>
      <c r="D263">
        <v>13159</v>
      </c>
      <c r="E263">
        <v>435</v>
      </c>
      <c r="F263">
        <v>27352</v>
      </c>
      <c r="G263">
        <v>504</v>
      </c>
      <c r="H263">
        <v>45188</v>
      </c>
      <c r="I263">
        <v>745</v>
      </c>
      <c r="J263">
        <v>13371</v>
      </c>
      <c r="K263">
        <v>216</v>
      </c>
      <c r="L263">
        <v>453</v>
      </c>
      <c r="M263">
        <v>5</v>
      </c>
      <c r="N263">
        <v>168425</v>
      </c>
      <c r="O263">
        <v>1006</v>
      </c>
      <c r="P263">
        <v>1245</v>
      </c>
      <c r="Q263">
        <v>73</v>
      </c>
      <c r="R263">
        <v>900</v>
      </c>
      <c r="S263">
        <v>3</v>
      </c>
      <c r="T263">
        <v>29163</v>
      </c>
      <c r="U263">
        <v>449</v>
      </c>
      <c r="V263">
        <v>6115</v>
      </c>
      <c r="W263">
        <v>74</v>
      </c>
      <c r="X263">
        <v>387</v>
      </c>
      <c r="Y263">
        <v>4</v>
      </c>
      <c r="Z263">
        <v>229</v>
      </c>
      <c r="AA263">
        <v>0</v>
      </c>
      <c r="AB263">
        <v>1582</v>
      </c>
      <c r="AC263">
        <v>36</v>
      </c>
      <c r="AD263">
        <v>2874</v>
      </c>
      <c r="AE263">
        <v>319</v>
      </c>
      <c r="AF263">
        <v>1195</v>
      </c>
      <c r="AG263">
        <v>4</v>
      </c>
      <c r="AH263">
        <v>25</v>
      </c>
      <c r="AI263">
        <v>0</v>
      </c>
      <c r="AJ263">
        <v>3535</v>
      </c>
      <c r="AK263">
        <v>85</v>
      </c>
      <c r="AL263">
        <v>2649</v>
      </c>
      <c r="AM263">
        <v>20</v>
      </c>
      <c r="AN263">
        <v>4822</v>
      </c>
      <c r="AO263">
        <v>44</v>
      </c>
      <c r="AP263">
        <v>14419</v>
      </c>
      <c r="AQ263">
        <v>267</v>
      </c>
      <c r="AR263">
        <v>3316</v>
      </c>
      <c r="AS263">
        <v>94</v>
      </c>
      <c r="AT263">
        <v>13053</v>
      </c>
      <c r="AU263">
        <v>486</v>
      </c>
      <c r="AV263">
        <v>2050</v>
      </c>
      <c r="AW263">
        <v>33</v>
      </c>
      <c r="AX263">
        <v>242</v>
      </c>
      <c r="AY263">
        <v>12</v>
      </c>
      <c r="AZ263">
        <v>8371</v>
      </c>
      <c r="BA263">
        <v>91</v>
      </c>
      <c r="BB263">
        <v>9406</v>
      </c>
      <c r="BC263">
        <v>506</v>
      </c>
      <c r="BD263">
        <v>1257</v>
      </c>
      <c r="BE263">
        <v>40</v>
      </c>
      <c r="BF263">
        <v>1736</v>
      </c>
      <c r="BG263">
        <v>7</v>
      </c>
      <c r="BH263">
        <v>157</v>
      </c>
      <c r="BI263">
        <v>0</v>
      </c>
      <c r="BJ263">
        <v>211</v>
      </c>
      <c r="BK263">
        <v>0</v>
      </c>
      <c r="BL263">
        <v>1014</v>
      </c>
      <c r="BM263">
        <v>8</v>
      </c>
      <c r="BN263">
        <v>5821</v>
      </c>
      <c r="BO263">
        <v>195</v>
      </c>
      <c r="BP263">
        <v>301</v>
      </c>
      <c r="BQ263">
        <v>19</v>
      </c>
      <c r="BR263">
        <v>1313</v>
      </c>
      <c r="BS263">
        <v>33</v>
      </c>
      <c r="BT263">
        <v>548</v>
      </c>
      <c r="BU263">
        <v>4</v>
      </c>
      <c r="BV263">
        <v>1737</v>
      </c>
      <c r="BW263">
        <v>0</v>
      </c>
      <c r="BX263">
        <v>2198</v>
      </c>
      <c r="BY263">
        <v>59</v>
      </c>
      <c r="BZ263">
        <v>107</v>
      </c>
      <c r="CA263">
        <v>0</v>
      </c>
      <c r="CB263">
        <v>5203</v>
      </c>
      <c r="CC263">
        <v>91</v>
      </c>
      <c r="CD263">
        <v>0</v>
      </c>
      <c r="CE263">
        <v>0</v>
      </c>
      <c r="CF263">
        <v>7895</v>
      </c>
      <c r="CG263">
        <v>291</v>
      </c>
      <c r="CH263">
        <v>5407</v>
      </c>
      <c r="CI263">
        <v>208</v>
      </c>
      <c r="CJ263">
        <v>15</v>
      </c>
      <c r="CK263">
        <v>0</v>
      </c>
      <c r="CL263">
        <v>20816</v>
      </c>
      <c r="CM263">
        <v>143</v>
      </c>
      <c r="CN263">
        <v>2813</v>
      </c>
      <c r="CO263">
        <v>21</v>
      </c>
    </row>
    <row r="264" spans="1:93" x14ac:dyDescent="0.25">
      <c r="A264" s="1">
        <v>44153</v>
      </c>
      <c r="B264">
        <v>20051</v>
      </c>
      <c r="C264">
        <v>598</v>
      </c>
      <c r="D264">
        <v>15318</v>
      </c>
      <c r="E264">
        <v>351</v>
      </c>
      <c r="F264">
        <v>32191</v>
      </c>
      <c r="G264">
        <v>731</v>
      </c>
      <c r="H264">
        <v>20985</v>
      </c>
      <c r="I264">
        <v>456</v>
      </c>
      <c r="J264">
        <v>35294</v>
      </c>
      <c r="K264">
        <v>685</v>
      </c>
      <c r="L264">
        <v>330</v>
      </c>
      <c r="M264">
        <v>11</v>
      </c>
      <c r="N264">
        <v>154316</v>
      </c>
      <c r="O264">
        <v>1467</v>
      </c>
      <c r="P264">
        <v>1987</v>
      </c>
      <c r="Q264">
        <v>119</v>
      </c>
      <c r="R264">
        <v>827</v>
      </c>
      <c r="S264">
        <v>0</v>
      </c>
      <c r="T264">
        <v>38617</v>
      </c>
      <c r="U264">
        <v>474</v>
      </c>
      <c r="V264">
        <v>4276</v>
      </c>
      <c r="W264">
        <v>59</v>
      </c>
      <c r="X264">
        <v>311</v>
      </c>
      <c r="Y264">
        <v>3</v>
      </c>
      <c r="Z264">
        <v>313</v>
      </c>
      <c r="AA264">
        <v>2</v>
      </c>
      <c r="AB264">
        <v>2545</v>
      </c>
      <c r="AC264">
        <v>39</v>
      </c>
      <c r="AD264">
        <v>1757</v>
      </c>
      <c r="AE264">
        <v>165</v>
      </c>
      <c r="AF264">
        <v>1220</v>
      </c>
      <c r="AG264">
        <v>4</v>
      </c>
      <c r="AH264">
        <v>6</v>
      </c>
      <c r="AI264">
        <v>0</v>
      </c>
      <c r="AJ264">
        <v>3807</v>
      </c>
      <c r="AK264">
        <v>97</v>
      </c>
      <c r="AL264">
        <v>1489</v>
      </c>
      <c r="AM264">
        <v>10</v>
      </c>
      <c r="AN264">
        <v>4296</v>
      </c>
      <c r="AO264">
        <v>85</v>
      </c>
      <c r="AP264">
        <v>17561</v>
      </c>
      <c r="AQ264">
        <v>305</v>
      </c>
      <c r="AR264">
        <v>3819</v>
      </c>
      <c r="AS264">
        <v>103</v>
      </c>
      <c r="AT264">
        <v>13352</v>
      </c>
      <c r="AU264">
        <v>482</v>
      </c>
      <c r="AV264">
        <v>2298</v>
      </c>
      <c r="AW264">
        <v>37</v>
      </c>
      <c r="AX264">
        <v>275</v>
      </c>
      <c r="AY264">
        <v>16</v>
      </c>
      <c r="AZ264">
        <v>4452</v>
      </c>
      <c r="BA264">
        <v>81</v>
      </c>
      <c r="BB264">
        <v>45522</v>
      </c>
      <c r="BC264">
        <v>1219</v>
      </c>
      <c r="BD264">
        <v>1663</v>
      </c>
      <c r="BE264">
        <v>46</v>
      </c>
      <c r="BF264">
        <v>1144</v>
      </c>
      <c r="BG264">
        <v>23</v>
      </c>
      <c r="BH264">
        <v>152</v>
      </c>
      <c r="BI264">
        <v>0</v>
      </c>
      <c r="BJ264">
        <v>185</v>
      </c>
      <c r="BK264">
        <v>3</v>
      </c>
      <c r="BL264">
        <v>1054</v>
      </c>
      <c r="BM264">
        <v>12</v>
      </c>
      <c r="BN264">
        <v>4828</v>
      </c>
      <c r="BO264">
        <v>153</v>
      </c>
      <c r="BP264">
        <v>362</v>
      </c>
      <c r="BQ264">
        <v>16</v>
      </c>
      <c r="BR264">
        <v>1945</v>
      </c>
      <c r="BS264">
        <v>31</v>
      </c>
      <c r="BT264">
        <v>164</v>
      </c>
      <c r="BU264">
        <v>10</v>
      </c>
      <c r="BV264">
        <v>547</v>
      </c>
      <c r="BW264">
        <v>4</v>
      </c>
      <c r="BX264">
        <v>2422</v>
      </c>
      <c r="BY264">
        <v>63</v>
      </c>
      <c r="BZ264">
        <v>228</v>
      </c>
      <c r="CA264">
        <v>0</v>
      </c>
      <c r="CB264">
        <v>4290</v>
      </c>
      <c r="CC264">
        <v>99</v>
      </c>
      <c r="CD264">
        <v>227</v>
      </c>
      <c r="CE264">
        <v>17</v>
      </c>
      <c r="CF264">
        <v>10621</v>
      </c>
      <c r="CG264">
        <v>379</v>
      </c>
      <c r="CH264">
        <v>4246</v>
      </c>
      <c r="CI264">
        <v>142</v>
      </c>
      <c r="CJ264">
        <v>8</v>
      </c>
      <c r="CK264">
        <v>0</v>
      </c>
      <c r="CL264">
        <v>19152</v>
      </c>
      <c r="CM264">
        <v>357</v>
      </c>
      <c r="CN264">
        <v>4994</v>
      </c>
      <c r="CO264">
        <v>24</v>
      </c>
    </row>
    <row r="265" spans="1:93" x14ac:dyDescent="0.25">
      <c r="A265" s="1">
        <v>44154</v>
      </c>
      <c r="B265">
        <v>19609</v>
      </c>
      <c r="C265">
        <v>529</v>
      </c>
      <c r="D265">
        <v>16233</v>
      </c>
      <c r="E265">
        <v>252</v>
      </c>
      <c r="F265">
        <v>34280</v>
      </c>
      <c r="G265">
        <v>753</v>
      </c>
      <c r="H265">
        <v>23610</v>
      </c>
      <c r="I265">
        <v>463</v>
      </c>
      <c r="J265">
        <v>34091</v>
      </c>
      <c r="K265">
        <v>756</v>
      </c>
      <c r="L265">
        <v>372</v>
      </c>
      <c r="M265">
        <v>11</v>
      </c>
      <c r="N265">
        <v>170005</v>
      </c>
      <c r="O265">
        <v>1850</v>
      </c>
      <c r="P265">
        <v>2888</v>
      </c>
      <c r="Q265">
        <v>123</v>
      </c>
      <c r="R265">
        <v>469</v>
      </c>
      <c r="S265">
        <v>4</v>
      </c>
      <c r="T265">
        <v>45576</v>
      </c>
      <c r="U265">
        <v>585</v>
      </c>
      <c r="V265">
        <v>4641</v>
      </c>
      <c r="W265">
        <v>100</v>
      </c>
      <c r="X265">
        <v>300</v>
      </c>
      <c r="Y265">
        <v>2</v>
      </c>
      <c r="Z265">
        <v>343</v>
      </c>
      <c r="AA265">
        <v>2</v>
      </c>
      <c r="AB265">
        <v>4460</v>
      </c>
      <c r="AC265">
        <v>50</v>
      </c>
      <c r="AD265">
        <v>3918</v>
      </c>
      <c r="AE265">
        <v>502</v>
      </c>
      <c r="AF265">
        <v>1257</v>
      </c>
      <c r="AG265">
        <v>2</v>
      </c>
      <c r="AH265">
        <v>21</v>
      </c>
      <c r="AI265">
        <v>0</v>
      </c>
      <c r="AJ265">
        <v>4265</v>
      </c>
      <c r="AK265">
        <v>110</v>
      </c>
      <c r="AL265">
        <v>2151</v>
      </c>
      <c r="AM265">
        <v>9</v>
      </c>
      <c r="AN265">
        <v>4606</v>
      </c>
      <c r="AO265">
        <v>82</v>
      </c>
      <c r="AP265">
        <v>22609</v>
      </c>
      <c r="AQ265">
        <v>251</v>
      </c>
      <c r="AR265">
        <v>4215</v>
      </c>
      <c r="AS265">
        <v>116</v>
      </c>
      <c r="AT265">
        <v>13421</v>
      </c>
      <c r="AU265">
        <v>480</v>
      </c>
      <c r="AV265">
        <v>2547</v>
      </c>
      <c r="AW265">
        <v>18</v>
      </c>
      <c r="AX265">
        <v>329</v>
      </c>
      <c r="AY265">
        <v>14</v>
      </c>
      <c r="AZ265">
        <v>5891</v>
      </c>
      <c r="BA265">
        <v>79</v>
      </c>
      <c r="BB265">
        <v>28383</v>
      </c>
      <c r="BC265">
        <v>425</v>
      </c>
      <c r="BD265">
        <v>2020</v>
      </c>
      <c r="BE265">
        <v>85</v>
      </c>
      <c r="BF265">
        <v>1379</v>
      </c>
      <c r="BG265">
        <v>95</v>
      </c>
      <c r="BH265">
        <v>236</v>
      </c>
      <c r="BI265">
        <v>0</v>
      </c>
      <c r="BJ265">
        <v>271</v>
      </c>
      <c r="BK265">
        <v>1</v>
      </c>
      <c r="BL265">
        <v>1112</v>
      </c>
      <c r="BM265">
        <v>14</v>
      </c>
      <c r="BN265">
        <v>3700</v>
      </c>
      <c r="BO265">
        <v>158</v>
      </c>
      <c r="BP265">
        <v>290</v>
      </c>
      <c r="BQ265">
        <v>18</v>
      </c>
      <c r="BR265">
        <v>3251</v>
      </c>
      <c r="BS265">
        <v>38</v>
      </c>
      <c r="BT265">
        <v>425</v>
      </c>
      <c r="BU265">
        <v>4</v>
      </c>
      <c r="BV265">
        <v>603</v>
      </c>
      <c r="BW265">
        <v>1</v>
      </c>
      <c r="BX265">
        <v>3209</v>
      </c>
      <c r="BY265">
        <v>60</v>
      </c>
      <c r="BZ265">
        <v>198</v>
      </c>
      <c r="CA265">
        <v>1</v>
      </c>
      <c r="CB265">
        <v>4512</v>
      </c>
      <c r="CC265">
        <v>92</v>
      </c>
      <c r="CD265">
        <v>96</v>
      </c>
      <c r="CE265">
        <v>9</v>
      </c>
      <c r="CF265">
        <v>10332</v>
      </c>
      <c r="CG265">
        <v>241</v>
      </c>
      <c r="CH265">
        <v>5515</v>
      </c>
      <c r="CI265">
        <v>182</v>
      </c>
      <c r="CJ265">
        <v>12</v>
      </c>
      <c r="CK265">
        <v>0</v>
      </c>
      <c r="CL265">
        <v>19883</v>
      </c>
      <c r="CM265">
        <v>603</v>
      </c>
      <c r="CN265">
        <v>5613</v>
      </c>
      <c r="CO265">
        <v>27</v>
      </c>
    </row>
    <row r="266" spans="1:93" x14ac:dyDescent="0.25">
      <c r="A266" s="1">
        <v>44155</v>
      </c>
      <c r="B266">
        <v>22915</v>
      </c>
      <c r="C266">
        <v>501</v>
      </c>
      <c r="D266">
        <v>15156</v>
      </c>
      <c r="E266">
        <v>328</v>
      </c>
      <c r="F266">
        <v>36176</v>
      </c>
      <c r="G266">
        <v>653</v>
      </c>
      <c r="H266">
        <v>24318</v>
      </c>
      <c r="I266">
        <v>461</v>
      </c>
      <c r="J266">
        <v>35918</v>
      </c>
      <c r="K266">
        <v>606</v>
      </c>
      <c r="L266">
        <v>415</v>
      </c>
      <c r="M266">
        <v>4</v>
      </c>
      <c r="N266">
        <v>188020</v>
      </c>
      <c r="O266">
        <v>2018</v>
      </c>
      <c r="P266">
        <v>2514</v>
      </c>
      <c r="Q266">
        <v>115</v>
      </c>
      <c r="R266">
        <v>1076</v>
      </c>
      <c r="S266">
        <v>3</v>
      </c>
      <c r="T266">
        <v>45882</v>
      </c>
      <c r="U266">
        <v>584</v>
      </c>
      <c r="V266">
        <v>4642</v>
      </c>
      <c r="W266">
        <v>79</v>
      </c>
      <c r="X266">
        <v>315</v>
      </c>
      <c r="Y266">
        <v>3</v>
      </c>
      <c r="Z266">
        <v>363</v>
      </c>
      <c r="AA266">
        <v>3</v>
      </c>
      <c r="AB266">
        <v>4963</v>
      </c>
      <c r="AC266">
        <v>43</v>
      </c>
      <c r="AD266">
        <v>4472</v>
      </c>
      <c r="AE266">
        <v>576</v>
      </c>
      <c r="AF266">
        <v>1297</v>
      </c>
      <c r="AG266">
        <v>3</v>
      </c>
      <c r="AH266">
        <v>7</v>
      </c>
      <c r="AI266">
        <v>0</v>
      </c>
      <c r="AJ266">
        <v>4798</v>
      </c>
      <c r="AK266">
        <v>97</v>
      </c>
      <c r="AL266">
        <v>2301</v>
      </c>
      <c r="AM266">
        <v>21</v>
      </c>
      <c r="AN266">
        <v>5638</v>
      </c>
      <c r="AO266">
        <v>73</v>
      </c>
      <c r="AP266">
        <v>23648</v>
      </c>
      <c r="AQ266">
        <v>260</v>
      </c>
      <c r="AR266">
        <v>4542</v>
      </c>
      <c r="AS266">
        <v>123</v>
      </c>
      <c r="AT266">
        <v>0</v>
      </c>
      <c r="AU266">
        <v>0</v>
      </c>
      <c r="AV266">
        <v>2738</v>
      </c>
      <c r="AW266">
        <v>313</v>
      </c>
      <c r="AX266">
        <v>342</v>
      </c>
      <c r="AY266">
        <v>13</v>
      </c>
      <c r="AZ266">
        <v>6994</v>
      </c>
      <c r="BA266">
        <v>69</v>
      </c>
      <c r="BB266">
        <v>21150</v>
      </c>
      <c r="BC266">
        <v>429</v>
      </c>
      <c r="BD266">
        <v>1966</v>
      </c>
      <c r="BE266">
        <v>44</v>
      </c>
      <c r="BF266">
        <v>1333</v>
      </c>
      <c r="BG266">
        <v>41</v>
      </c>
      <c r="BH266">
        <v>146</v>
      </c>
      <c r="BI266">
        <v>2</v>
      </c>
      <c r="BJ266">
        <v>411</v>
      </c>
      <c r="BK266">
        <v>1</v>
      </c>
      <c r="BL266">
        <v>1256</v>
      </c>
      <c r="BM266">
        <v>15</v>
      </c>
      <c r="BN266">
        <v>3019</v>
      </c>
      <c r="BO266">
        <v>172</v>
      </c>
      <c r="BP266">
        <v>319</v>
      </c>
      <c r="BQ266">
        <v>19</v>
      </c>
      <c r="BR266">
        <v>3164</v>
      </c>
      <c r="BS266">
        <v>49</v>
      </c>
      <c r="BT266">
        <v>892</v>
      </c>
      <c r="BU266">
        <v>8</v>
      </c>
      <c r="BV266">
        <v>655</v>
      </c>
      <c r="BW266">
        <v>6</v>
      </c>
      <c r="BX266">
        <v>3227</v>
      </c>
      <c r="BY266">
        <v>59</v>
      </c>
      <c r="BZ266">
        <v>268</v>
      </c>
      <c r="CA266">
        <v>0</v>
      </c>
      <c r="CB266">
        <v>4440</v>
      </c>
      <c r="CC266">
        <v>96</v>
      </c>
      <c r="CD266">
        <v>186</v>
      </c>
      <c r="CE266">
        <v>14</v>
      </c>
      <c r="CF266">
        <v>10110</v>
      </c>
      <c r="CG266">
        <v>185</v>
      </c>
      <c r="CH266">
        <v>6471</v>
      </c>
      <c r="CI266">
        <v>134</v>
      </c>
      <c r="CJ266">
        <v>17</v>
      </c>
      <c r="CK266">
        <v>0</v>
      </c>
      <c r="CL266">
        <v>23975</v>
      </c>
      <c r="CM266">
        <v>637</v>
      </c>
      <c r="CN266">
        <v>6109</v>
      </c>
      <c r="CO266">
        <v>29</v>
      </c>
    </row>
    <row r="267" spans="1:93" x14ac:dyDescent="0.25">
      <c r="A267" s="1">
        <v>44156</v>
      </c>
      <c r="B267">
        <v>20252</v>
      </c>
      <c r="C267">
        <v>511</v>
      </c>
      <c r="D267">
        <v>0</v>
      </c>
      <c r="E267">
        <v>0</v>
      </c>
      <c r="F267">
        <v>37239</v>
      </c>
      <c r="G267">
        <v>699</v>
      </c>
      <c r="H267">
        <v>24822</v>
      </c>
      <c r="I267">
        <v>467</v>
      </c>
      <c r="J267">
        <v>38397</v>
      </c>
      <c r="K267">
        <v>552</v>
      </c>
      <c r="L267">
        <v>329</v>
      </c>
      <c r="M267">
        <v>8</v>
      </c>
      <c r="N267">
        <v>196117</v>
      </c>
      <c r="O267">
        <v>1858</v>
      </c>
      <c r="P267">
        <v>3105</v>
      </c>
      <c r="Q267">
        <v>88</v>
      </c>
      <c r="R267">
        <v>341</v>
      </c>
      <c r="S267">
        <v>2</v>
      </c>
      <c r="T267">
        <v>46232</v>
      </c>
      <c r="U267">
        <v>564</v>
      </c>
      <c r="V267">
        <v>4968</v>
      </c>
      <c r="W267">
        <v>69</v>
      </c>
      <c r="X267">
        <v>0</v>
      </c>
      <c r="Y267">
        <v>0</v>
      </c>
      <c r="Z267">
        <v>386</v>
      </c>
      <c r="AA267">
        <v>2</v>
      </c>
      <c r="AB267">
        <v>7623</v>
      </c>
      <c r="AC267">
        <v>42</v>
      </c>
      <c r="AD267">
        <v>6426</v>
      </c>
      <c r="AE267">
        <v>719</v>
      </c>
      <c r="AF267">
        <v>1257</v>
      </c>
      <c r="AG267">
        <v>5</v>
      </c>
      <c r="AH267">
        <v>5</v>
      </c>
      <c r="AI267">
        <v>0</v>
      </c>
      <c r="AJ267">
        <v>4792</v>
      </c>
      <c r="AK267">
        <v>78</v>
      </c>
      <c r="AL267">
        <v>2398</v>
      </c>
      <c r="AM267">
        <v>20</v>
      </c>
      <c r="AN267">
        <v>5919</v>
      </c>
      <c r="AO267">
        <v>51</v>
      </c>
      <c r="AP267">
        <v>22964</v>
      </c>
      <c r="AQ267">
        <v>254</v>
      </c>
      <c r="AR267">
        <v>5103</v>
      </c>
      <c r="AS267">
        <v>141</v>
      </c>
      <c r="AT267">
        <v>26483</v>
      </c>
      <c r="AU267">
        <v>955</v>
      </c>
      <c r="AV267">
        <v>2843</v>
      </c>
      <c r="AW267">
        <v>42</v>
      </c>
      <c r="AX267">
        <v>363</v>
      </c>
      <c r="AY267">
        <v>13</v>
      </c>
      <c r="AZ267">
        <v>6489</v>
      </c>
      <c r="BA267">
        <v>61</v>
      </c>
      <c r="BB267">
        <v>22882</v>
      </c>
      <c r="BC267">
        <v>1138</v>
      </c>
      <c r="BD267">
        <v>2170</v>
      </c>
      <c r="BE267">
        <v>38</v>
      </c>
      <c r="BF267">
        <v>1637</v>
      </c>
      <c r="BG267">
        <v>27</v>
      </c>
      <c r="BH267">
        <v>143</v>
      </c>
      <c r="BI267">
        <v>0</v>
      </c>
      <c r="BJ267">
        <v>361</v>
      </c>
      <c r="BK267">
        <v>1</v>
      </c>
      <c r="BL267">
        <v>1200</v>
      </c>
      <c r="BM267">
        <v>10</v>
      </c>
      <c r="BN267">
        <v>3081</v>
      </c>
      <c r="BO267">
        <v>165</v>
      </c>
      <c r="BP267">
        <v>286</v>
      </c>
      <c r="BQ267">
        <v>16</v>
      </c>
      <c r="BR267">
        <v>2958</v>
      </c>
      <c r="BS267">
        <v>57</v>
      </c>
      <c r="BT267">
        <v>670</v>
      </c>
      <c r="BU267">
        <v>6</v>
      </c>
      <c r="BV267">
        <v>670</v>
      </c>
      <c r="BW267">
        <v>1</v>
      </c>
      <c r="BX267">
        <v>2551</v>
      </c>
      <c r="BY267">
        <v>72</v>
      </c>
      <c r="BZ267">
        <v>232</v>
      </c>
      <c r="CA267">
        <v>2</v>
      </c>
      <c r="CB267">
        <v>4397</v>
      </c>
      <c r="CC267">
        <v>121</v>
      </c>
      <c r="CD267">
        <v>0</v>
      </c>
      <c r="CE267">
        <v>0</v>
      </c>
      <c r="CF267">
        <v>9592</v>
      </c>
      <c r="CG267">
        <v>258</v>
      </c>
      <c r="CH267">
        <v>5808</v>
      </c>
      <c r="CI267">
        <v>147</v>
      </c>
      <c r="CJ267">
        <v>16</v>
      </c>
      <c r="CK267">
        <v>0</v>
      </c>
      <c r="CL267">
        <v>22464</v>
      </c>
      <c r="CM267">
        <v>626</v>
      </c>
      <c r="CN267">
        <v>6254</v>
      </c>
      <c r="CO267">
        <v>30</v>
      </c>
    </row>
    <row r="268" spans="1:93" x14ac:dyDescent="0.25">
      <c r="A268" s="1">
        <v>44157</v>
      </c>
      <c r="B268">
        <v>19875</v>
      </c>
      <c r="C268">
        <v>340</v>
      </c>
      <c r="D268">
        <v>0</v>
      </c>
      <c r="E268">
        <v>0</v>
      </c>
      <c r="F268">
        <v>34764</v>
      </c>
      <c r="G268">
        <v>692</v>
      </c>
      <c r="H268">
        <v>24581</v>
      </c>
      <c r="I268">
        <v>401</v>
      </c>
      <c r="J268">
        <v>32622</v>
      </c>
      <c r="K268">
        <v>376</v>
      </c>
      <c r="L268">
        <v>341</v>
      </c>
      <c r="M268">
        <v>4</v>
      </c>
      <c r="N268">
        <v>175494</v>
      </c>
      <c r="O268">
        <v>1486</v>
      </c>
      <c r="P268">
        <v>2646</v>
      </c>
      <c r="Q268">
        <v>86</v>
      </c>
      <c r="R268">
        <v>649</v>
      </c>
      <c r="S268">
        <v>13</v>
      </c>
      <c r="T268">
        <v>45209</v>
      </c>
      <c r="U268">
        <v>501</v>
      </c>
      <c r="V268">
        <v>4992</v>
      </c>
      <c r="W268">
        <v>72</v>
      </c>
      <c r="X268">
        <v>352</v>
      </c>
      <c r="Y268">
        <v>3</v>
      </c>
      <c r="Z268">
        <v>330</v>
      </c>
      <c r="AA268">
        <v>2</v>
      </c>
      <c r="AB268">
        <v>5462</v>
      </c>
      <c r="AC268">
        <v>48</v>
      </c>
      <c r="AD268">
        <v>6719</v>
      </c>
      <c r="AE268">
        <v>550</v>
      </c>
      <c r="AF268">
        <v>1273</v>
      </c>
      <c r="AG268">
        <v>3</v>
      </c>
      <c r="AH268">
        <v>18</v>
      </c>
      <c r="AI268">
        <v>0</v>
      </c>
      <c r="AJ268">
        <v>4998</v>
      </c>
      <c r="AK268">
        <v>96</v>
      </c>
      <c r="AL268">
        <v>2514</v>
      </c>
      <c r="AM268">
        <v>11</v>
      </c>
      <c r="AN268">
        <v>6062</v>
      </c>
      <c r="AO268">
        <v>48</v>
      </c>
      <c r="AP268">
        <v>15741</v>
      </c>
      <c r="AQ268">
        <v>138</v>
      </c>
      <c r="AR268">
        <v>5532</v>
      </c>
      <c r="AS268">
        <v>135</v>
      </c>
      <c r="AT268">
        <v>12931</v>
      </c>
      <c r="AU268">
        <v>431</v>
      </c>
      <c r="AV268">
        <v>2665</v>
      </c>
      <c r="AW268">
        <v>59</v>
      </c>
      <c r="AX268">
        <v>358</v>
      </c>
      <c r="AY268">
        <v>14</v>
      </c>
      <c r="AZ268">
        <v>6472</v>
      </c>
      <c r="BA268">
        <v>62</v>
      </c>
      <c r="BB268">
        <v>17881</v>
      </c>
      <c r="BC268">
        <v>253</v>
      </c>
      <c r="BD268">
        <v>1994</v>
      </c>
      <c r="BE268">
        <v>65</v>
      </c>
      <c r="BF268">
        <v>1785</v>
      </c>
      <c r="BG268">
        <v>55</v>
      </c>
      <c r="BH268">
        <v>246</v>
      </c>
      <c r="BI268">
        <v>1</v>
      </c>
      <c r="BJ268">
        <v>299</v>
      </c>
      <c r="BK268">
        <v>0</v>
      </c>
      <c r="BL268">
        <v>1288</v>
      </c>
      <c r="BM268">
        <v>14</v>
      </c>
      <c r="BN268">
        <v>1263</v>
      </c>
      <c r="BO268">
        <v>136</v>
      </c>
      <c r="BP268">
        <v>221</v>
      </c>
      <c r="BQ268">
        <v>16</v>
      </c>
      <c r="BR268">
        <v>3573</v>
      </c>
      <c r="BS268">
        <v>47</v>
      </c>
      <c r="BT268">
        <v>519</v>
      </c>
      <c r="BU268">
        <v>6</v>
      </c>
      <c r="BV268">
        <v>0</v>
      </c>
      <c r="BW268">
        <v>0</v>
      </c>
      <c r="BX268">
        <v>2309</v>
      </c>
      <c r="BY268">
        <v>108</v>
      </c>
      <c r="BZ268">
        <v>245</v>
      </c>
      <c r="CA268">
        <v>0</v>
      </c>
      <c r="CB268">
        <v>4320</v>
      </c>
      <c r="CC268">
        <v>111</v>
      </c>
      <c r="CD268">
        <v>167</v>
      </c>
      <c r="CE268">
        <v>15</v>
      </c>
      <c r="CF268">
        <v>7143</v>
      </c>
      <c r="CG268">
        <v>112</v>
      </c>
      <c r="CH268">
        <v>3187</v>
      </c>
      <c r="CI268">
        <v>74</v>
      </c>
      <c r="CJ268">
        <v>16</v>
      </c>
      <c r="CK268">
        <v>0</v>
      </c>
      <c r="CL268">
        <v>24213</v>
      </c>
      <c r="CM268">
        <v>574</v>
      </c>
      <c r="CN268">
        <v>5774</v>
      </c>
      <c r="CO268">
        <v>28</v>
      </c>
    </row>
    <row r="269" spans="1:93" x14ac:dyDescent="0.25">
      <c r="A269" s="1">
        <v>44158</v>
      </c>
      <c r="B269">
        <v>18662</v>
      </c>
      <c r="C269">
        <v>125</v>
      </c>
      <c r="D269">
        <v>25886</v>
      </c>
      <c r="E269">
        <v>512</v>
      </c>
      <c r="F269">
        <v>28337</v>
      </c>
      <c r="G269">
        <v>562</v>
      </c>
      <c r="H269">
        <v>25173</v>
      </c>
      <c r="I269">
        <v>361</v>
      </c>
      <c r="J269">
        <v>18615</v>
      </c>
      <c r="K269">
        <v>194</v>
      </c>
      <c r="L269">
        <v>318</v>
      </c>
      <c r="M269">
        <v>0</v>
      </c>
      <c r="N269">
        <v>157471</v>
      </c>
      <c r="O269">
        <v>883</v>
      </c>
      <c r="P269">
        <v>2270</v>
      </c>
      <c r="Q269">
        <v>58</v>
      </c>
      <c r="R269">
        <v>1006</v>
      </c>
      <c r="S269">
        <v>49</v>
      </c>
      <c r="T269">
        <v>44059</v>
      </c>
      <c r="U269">
        <v>511</v>
      </c>
      <c r="V269">
        <v>4792</v>
      </c>
      <c r="W269">
        <v>49</v>
      </c>
      <c r="X269">
        <v>818</v>
      </c>
      <c r="Y269">
        <v>5</v>
      </c>
      <c r="Z269">
        <v>271</v>
      </c>
      <c r="AA269">
        <v>4</v>
      </c>
      <c r="AB269">
        <v>4493</v>
      </c>
      <c r="AC269">
        <v>55</v>
      </c>
      <c r="AD269">
        <v>9187</v>
      </c>
      <c r="AE269">
        <v>303</v>
      </c>
      <c r="AF269">
        <v>850</v>
      </c>
      <c r="AG269">
        <v>3</v>
      </c>
      <c r="AH269">
        <v>14</v>
      </c>
      <c r="AI269">
        <v>0</v>
      </c>
      <c r="AJ269">
        <v>4360</v>
      </c>
      <c r="AK269">
        <v>110</v>
      </c>
      <c r="AL269">
        <v>738</v>
      </c>
      <c r="AM269">
        <v>6</v>
      </c>
      <c r="AN269">
        <v>5382</v>
      </c>
      <c r="AO269">
        <v>21</v>
      </c>
      <c r="AP269">
        <v>10864</v>
      </c>
      <c r="AQ269">
        <v>90</v>
      </c>
      <c r="AR269">
        <v>6017</v>
      </c>
      <c r="AS269">
        <v>139</v>
      </c>
      <c r="AT269">
        <v>13053</v>
      </c>
      <c r="AU269">
        <v>475</v>
      </c>
      <c r="AV269">
        <v>2756</v>
      </c>
      <c r="AW269">
        <v>34</v>
      </c>
      <c r="AX269">
        <v>351</v>
      </c>
      <c r="AY269">
        <v>13</v>
      </c>
      <c r="AZ269">
        <v>4788</v>
      </c>
      <c r="BA269">
        <v>73</v>
      </c>
      <c r="BB269">
        <v>13157</v>
      </c>
      <c r="BC269">
        <v>214</v>
      </c>
      <c r="BD269">
        <v>1589</v>
      </c>
      <c r="BE269">
        <v>46</v>
      </c>
      <c r="BF269">
        <v>1966</v>
      </c>
      <c r="BG269">
        <v>43</v>
      </c>
      <c r="BH269">
        <v>155</v>
      </c>
      <c r="BI269">
        <v>1</v>
      </c>
      <c r="BJ269">
        <v>349</v>
      </c>
      <c r="BK269">
        <v>1</v>
      </c>
      <c r="BL269">
        <v>1206</v>
      </c>
      <c r="BM269">
        <v>11</v>
      </c>
      <c r="BN269">
        <v>589</v>
      </c>
      <c r="BO269">
        <v>135</v>
      </c>
      <c r="BP269">
        <v>224</v>
      </c>
      <c r="BQ269">
        <v>19</v>
      </c>
      <c r="BR269">
        <v>3308</v>
      </c>
      <c r="BS269">
        <v>49</v>
      </c>
      <c r="BT269">
        <v>571</v>
      </c>
      <c r="BU269">
        <v>2</v>
      </c>
      <c r="BV269">
        <v>0</v>
      </c>
      <c r="BW269">
        <v>0</v>
      </c>
      <c r="BX269">
        <v>1498</v>
      </c>
      <c r="BY269">
        <v>103</v>
      </c>
      <c r="BZ269">
        <v>187</v>
      </c>
      <c r="CA269">
        <v>1</v>
      </c>
      <c r="CB269">
        <v>3334</v>
      </c>
      <c r="CC269">
        <v>91</v>
      </c>
      <c r="CD269">
        <v>0</v>
      </c>
      <c r="CE269">
        <v>0</v>
      </c>
      <c r="CF269">
        <v>4181</v>
      </c>
      <c r="CG269">
        <v>100</v>
      </c>
      <c r="CH269">
        <v>1513</v>
      </c>
      <c r="CI269">
        <v>101</v>
      </c>
      <c r="CJ269">
        <v>11</v>
      </c>
      <c r="CK269">
        <v>0</v>
      </c>
      <c r="CL269">
        <v>17856</v>
      </c>
      <c r="CM269">
        <v>330</v>
      </c>
      <c r="CN269">
        <v>4995</v>
      </c>
      <c r="CO269">
        <v>31</v>
      </c>
    </row>
    <row r="270" spans="1:93" x14ac:dyDescent="0.25">
      <c r="A270" s="1">
        <v>44159</v>
      </c>
      <c r="B270">
        <v>15450</v>
      </c>
      <c r="C270">
        <v>479</v>
      </c>
      <c r="D270">
        <v>12228</v>
      </c>
      <c r="E270">
        <v>537</v>
      </c>
      <c r="F270">
        <v>22927</v>
      </c>
      <c r="G270">
        <v>630</v>
      </c>
      <c r="H270">
        <v>24326</v>
      </c>
      <c r="I270">
        <v>491</v>
      </c>
      <c r="J270">
        <v>16207</v>
      </c>
      <c r="K270">
        <v>302</v>
      </c>
      <c r="L270">
        <v>250</v>
      </c>
      <c r="M270">
        <v>0</v>
      </c>
      <c r="N270">
        <v>173963</v>
      </c>
      <c r="O270">
        <v>919</v>
      </c>
      <c r="P270">
        <v>2080</v>
      </c>
      <c r="Q270">
        <v>65</v>
      </c>
      <c r="R270">
        <v>927</v>
      </c>
      <c r="S270">
        <v>5</v>
      </c>
      <c r="T270">
        <v>37975</v>
      </c>
      <c r="U270">
        <v>480</v>
      </c>
      <c r="V270">
        <v>7052</v>
      </c>
      <c r="W270">
        <v>66</v>
      </c>
      <c r="X270">
        <v>308</v>
      </c>
      <c r="Y270">
        <v>2</v>
      </c>
      <c r="Z270">
        <v>349</v>
      </c>
      <c r="AA270">
        <v>1</v>
      </c>
      <c r="AB270">
        <v>2422</v>
      </c>
      <c r="AC270">
        <v>53</v>
      </c>
      <c r="AD270">
        <v>7483</v>
      </c>
      <c r="AE270">
        <v>250</v>
      </c>
      <c r="AF270">
        <v>1169</v>
      </c>
      <c r="AG270">
        <v>5</v>
      </c>
      <c r="AH270">
        <v>14</v>
      </c>
      <c r="AI270">
        <v>0</v>
      </c>
      <c r="AJ270">
        <v>4442</v>
      </c>
      <c r="AK270">
        <v>118</v>
      </c>
      <c r="AL270">
        <v>3012</v>
      </c>
      <c r="AM270">
        <v>9</v>
      </c>
      <c r="AN270">
        <v>5163</v>
      </c>
      <c r="AO270">
        <v>54</v>
      </c>
      <c r="AP270">
        <v>13554</v>
      </c>
      <c r="AQ270">
        <v>249</v>
      </c>
      <c r="AR270">
        <v>6713</v>
      </c>
      <c r="AS270">
        <v>153</v>
      </c>
      <c r="AT270">
        <v>12460</v>
      </c>
      <c r="AU270">
        <v>453</v>
      </c>
      <c r="AV270">
        <v>2954</v>
      </c>
      <c r="AW270">
        <v>48</v>
      </c>
      <c r="AX270">
        <v>354</v>
      </c>
      <c r="AY270">
        <v>12</v>
      </c>
      <c r="AZ270">
        <v>4044</v>
      </c>
      <c r="BA270">
        <v>74</v>
      </c>
      <c r="BB270">
        <v>4452</v>
      </c>
      <c r="BC270">
        <v>500</v>
      </c>
      <c r="BD270">
        <v>887</v>
      </c>
      <c r="BE270">
        <v>46</v>
      </c>
      <c r="BF270">
        <v>1796</v>
      </c>
      <c r="BG270">
        <v>50</v>
      </c>
      <c r="BH270">
        <v>56</v>
      </c>
      <c r="BI270">
        <v>1</v>
      </c>
      <c r="BJ270">
        <v>232</v>
      </c>
      <c r="BK270">
        <v>4</v>
      </c>
      <c r="BL270">
        <v>875</v>
      </c>
      <c r="BM270">
        <v>16</v>
      </c>
      <c r="BN270">
        <v>3951</v>
      </c>
      <c r="BO270">
        <v>139</v>
      </c>
      <c r="BP270">
        <v>231</v>
      </c>
      <c r="BQ270">
        <v>16</v>
      </c>
      <c r="BR270">
        <v>1973</v>
      </c>
      <c r="BS270">
        <v>45</v>
      </c>
      <c r="BT270">
        <v>602</v>
      </c>
      <c r="BU270">
        <v>4</v>
      </c>
      <c r="BV270">
        <v>1329</v>
      </c>
      <c r="BW270">
        <v>5</v>
      </c>
      <c r="BX270">
        <v>1387</v>
      </c>
      <c r="BY270">
        <v>84</v>
      </c>
      <c r="BZ270">
        <v>304</v>
      </c>
      <c r="CA270">
        <v>0</v>
      </c>
      <c r="CB270">
        <v>3929</v>
      </c>
      <c r="CC270">
        <v>117</v>
      </c>
      <c r="CD270">
        <v>56</v>
      </c>
      <c r="CE270">
        <v>3</v>
      </c>
      <c r="CF270">
        <v>3998</v>
      </c>
      <c r="CG270">
        <v>120</v>
      </c>
      <c r="CH270">
        <v>4375</v>
      </c>
      <c r="CI270">
        <v>164</v>
      </c>
      <c r="CJ270">
        <v>22</v>
      </c>
      <c r="CK270">
        <v>0</v>
      </c>
      <c r="CL270">
        <v>15002</v>
      </c>
      <c r="CM270">
        <v>156</v>
      </c>
      <c r="CN270">
        <v>5067</v>
      </c>
      <c r="CO270">
        <v>38</v>
      </c>
    </row>
    <row r="271" spans="1:93" x14ac:dyDescent="0.25">
      <c r="A271" s="1">
        <v>44160</v>
      </c>
      <c r="B271">
        <v>11299</v>
      </c>
      <c r="C271">
        <v>608</v>
      </c>
      <c r="D271">
        <v>10222</v>
      </c>
      <c r="E271">
        <v>369</v>
      </c>
      <c r="F271">
        <v>23227</v>
      </c>
      <c r="G271">
        <v>853</v>
      </c>
      <c r="H271">
        <v>23675</v>
      </c>
      <c r="I271">
        <v>507</v>
      </c>
      <c r="J271">
        <v>31100</v>
      </c>
      <c r="K271">
        <v>630</v>
      </c>
      <c r="L271">
        <v>219</v>
      </c>
      <c r="M271">
        <v>6</v>
      </c>
      <c r="N271">
        <v>170293</v>
      </c>
      <c r="O271">
        <v>2224</v>
      </c>
      <c r="P271">
        <v>2493</v>
      </c>
      <c r="Q271">
        <v>115</v>
      </c>
      <c r="R271">
        <v>849</v>
      </c>
      <c r="S271">
        <v>11</v>
      </c>
      <c r="T271">
        <v>44376</v>
      </c>
      <c r="U271">
        <v>481</v>
      </c>
      <c r="V271">
        <v>4889</v>
      </c>
      <c r="W271">
        <v>97</v>
      </c>
      <c r="X271">
        <v>355</v>
      </c>
      <c r="Y271">
        <v>3</v>
      </c>
      <c r="Z271">
        <v>382</v>
      </c>
      <c r="AA271">
        <v>3</v>
      </c>
      <c r="AB271">
        <v>3874</v>
      </c>
      <c r="AC271">
        <v>60</v>
      </c>
      <c r="AD271">
        <v>10794</v>
      </c>
      <c r="AE271">
        <v>813</v>
      </c>
      <c r="AF271">
        <v>1367</v>
      </c>
      <c r="AG271">
        <v>8</v>
      </c>
      <c r="AH271">
        <v>13</v>
      </c>
      <c r="AI271">
        <v>0</v>
      </c>
      <c r="AJ271">
        <v>4192</v>
      </c>
      <c r="AK271">
        <v>109</v>
      </c>
      <c r="AL271">
        <v>1471</v>
      </c>
      <c r="AM271">
        <v>12</v>
      </c>
      <c r="AN271">
        <v>3919</v>
      </c>
      <c r="AO271">
        <v>90</v>
      </c>
      <c r="AP271">
        <v>18633</v>
      </c>
      <c r="AQ271">
        <v>410</v>
      </c>
      <c r="AR271">
        <v>7381</v>
      </c>
      <c r="AS271">
        <v>161</v>
      </c>
      <c r="AT271">
        <v>0</v>
      </c>
      <c r="AU271">
        <v>0</v>
      </c>
      <c r="AV271">
        <v>3009</v>
      </c>
      <c r="AW271">
        <v>59</v>
      </c>
      <c r="AX271">
        <v>361</v>
      </c>
      <c r="AY271">
        <v>13</v>
      </c>
      <c r="AZ271">
        <v>3919</v>
      </c>
      <c r="BA271">
        <v>85</v>
      </c>
      <c r="BB271">
        <v>9155</v>
      </c>
      <c r="BC271">
        <v>1005</v>
      </c>
      <c r="BD271">
        <v>1882</v>
      </c>
      <c r="BE271">
        <v>44</v>
      </c>
      <c r="BF271">
        <v>1108</v>
      </c>
      <c r="BG271">
        <v>12</v>
      </c>
      <c r="BH271">
        <v>168</v>
      </c>
      <c r="BI271">
        <v>1</v>
      </c>
      <c r="BJ271">
        <v>203</v>
      </c>
      <c r="BK271">
        <v>2</v>
      </c>
      <c r="BL271">
        <v>1272</v>
      </c>
      <c r="BM271">
        <v>13</v>
      </c>
      <c r="BN271">
        <v>2863</v>
      </c>
      <c r="BO271">
        <v>119</v>
      </c>
      <c r="BP271">
        <v>252</v>
      </c>
      <c r="BQ271">
        <v>15</v>
      </c>
      <c r="BR271">
        <v>2323</v>
      </c>
      <c r="BS271">
        <v>47</v>
      </c>
      <c r="BT271">
        <v>176</v>
      </c>
      <c r="BU271">
        <v>7</v>
      </c>
      <c r="BV271">
        <v>416</v>
      </c>
      <c r="BW271">
        <v>3</v>
      </c>
      <c r="BX271">
        <v>2131</v>
      </c>
      <c r="BY271">
        <v>101</v>
      </c>
      <c r="BZ271">
        <v>252</v>
      </c>
      <c r="CA271">
        <v>2</v>
      </c>
      <c r="CB271">
        <v>3806</v>
      </c>
      <c r="CC271">
        <v>106</v>
      </c>
      <c r="CD271">
        <v>169</v>
      </c>
      <c r="CE271">
        <v>21</v>
      </c>
      <c r="CF271">
        <v>7434</v>
      </c>
      <c r="CG271">
        <v>310</v>
      </c>
      <c r="CH271">
        <v>5896</v>
      </c>
      <c r="CI271">
        <v>139</v>
      </c>
      <c r="CJ271">
        <v>5</v>
      </c>
      <c r="CK271">
        <v>0</v>
      </c>
      <c r="CL271">
        <v>32733</v>
      </c>
      <c r="CM271">
        <v>540</v>
      </c>
      <c r="CN271">
        <v>6842</v>
      </c>
      <c r="CO271">
        <v>37</v>
      </c>
    </row>
    <row r="272" spans="1:93" x14ac:dyDescent="0.25">
      <c r="A272" s="1">
        <v>44161</v>
      </c>
      <c r="B272">
        <v>18213</v>
      </c>
      <c r="C272">
        <v>695</v>
      </c>
      <c r="D272">
        <v>12289</v>
      </c>
      <c r="E272">
        <v>337</v>
      </c>
      <c r="F272">
        <v>25852</v>
      </c>
      <c r="G272">
        <v>722</v>
      </c>
      <c r="H272">
        <v>25487</v>
      </c>
      <c r="I272">
        <v>524</v>
      </c>
      <c r="J272">
        <v>47898</v>
      </c>
      <c r="K272">
        <v>654</v>
      </c>
      <c r="L272">
        <v>257</v>
      </c>
      <c r="M272">
        <v>5</v>
      </c>
      <c r="N272">
        <v>186589</v>
      </c>
      <c r="O272">
        <v>2341</v>
      </c>
      <c r="P272">
        <v>3250</v>
      </c>
      <c r="Q272">
        <v>118</v>
      </c>
      <c r="R272">
        <v>1138</v>
      </c>
      <c r="S272">
        <v>4</v>
      </c>
      <c r="T272">
        <v>44489</v>
      </c>
      <c r="U272">
        <v>524</v>
      </c>
      <c r="V272">
        <v>5022</v>
      </c>
      <c r="W272">
        <v>92</v>
      </c>
      <c r="X272">
        <v>319</v>
      </c>
      <c r="Y272">
        <v>4</v>
      </c>
      <c r="Z272">
        <v>583</v>
      </c>
      <c r="AA272">
        <v>2</v>
      </c>
      <c r="AB272">
        <v>5676</v>
      </c>
      <c r="AC272">
        <v>47</v>
      </c>
      <c r="AD272">
        <v>10335</v>
      </c>
      <c r="AE272">
        <v>858</v>
      </c>
      <c r="AF272">
        <v>1183</v>
      </c>
      <c r="AG272">
        <v>5</v>
      </c>
      <c r="AH272">
        <v>6</v>
      </c>
      <c r="AI272">
        <v>0</v>
      </c>
      <c r="AJ272">
        <v>5534</v>
      </c>
      <c r="AK272">
        <v>114</v>
      </c>
      <c r="AL272">
        <v>1861</v>
      </c>
      <c r="AM272">
        <v>21</v>
      </c>
      <c r="AN272">
        <v>4901</v>
      </c>
      <c r="AO272">
        <v>73</v>
      </c>
      <c r="AP272">
        <v>22268</v>
      </c>
      <c r="AQ272">
        <v>389</v>
      </c>
      <c r="AR272">
        <v>6814</v>
      </c>
      <c r="AS272">
        <v>168</v>
      </c>
      <c r="AT272">
        <v>27564</v>
      </c>
      <c r="AU272">
        <v>952</v>
      </c>
      <c r="AV272">
        <v>3306</v>
      </c>
      <c r="AW272">
        <v>40</v>
      </c>
      <c r="AX272">
        <v>365</v>
      </c>
      <c r="AY272">
        <v>12</v>
      </c>
      <c r="AZ272">
        <v>5290</v>
      </c>
      <c r="BA272">
        <v>71</v>
      </c>
      <c r="BB272">
        <v>16282</v>
      </c>
      <c r="BC272">
        <v>381</v>
      </c>
      <c r="BD272">
        <v>2020</v>
      </c>
      <c r="BE272">
        <v>42</v>
      </c>
      <c r="BF272">
        <v>1193</v>
      </c>
      <c r="BG272">
        <v>30</v>
      </c>
      <c r="BH272">
        <v>198</v>
      </c>
      <c r="BI272">
        <v>0</v>
      </c>
      <c r="BJ272">
        <v>382</v>
      </c>
      <c r="BK272">
        <v>3</v>
      </c>
      <c r="BL272">
        <v>1602</v>
      </c>
      <c r="BM272">
        <v>16</v>
      </c>
      <c r="BN272">
        <v>2670</v>
      </c>
      <c r="BO272">
        <v>137</v>
      </c>
      <c r="BP272">
        <v>326</v>
      </c>
      <c r="BQ272">
        <v>14</v>
      </c>
      <c r="BR272">
        <v>3603</v>
      </c>
      <c r="BS272">
        <v>56</v>
      </c>
      <c r="BT272">
        <v>373</v>
      </c>
      <c r="BU272">
        <v>10</v>
      </c>
      <c r="BV272">
        <v>531</v>
      </c>
      <c r="BW272">
        <v>2</v>
      </c>
      <c r="BX272">
        <v>2151</v>
      </c>
      <c r="BY272">
        <v>87</v>
      </c>
      <c r="BZ272">
        <v>254</v>
      </c>
      <c r="CA272">
        <v>1</v>
      </c>
      <c r="CB272">
        <v>6360</v>
      </c>
      <c r="CC272">
        <v>115</v>
      </c>
      <c r="CD272">
        <v>129</v>
      </c>
      <c r="CE272">
        <v>5</v>
      </c>
      <c r="CF272">
        <v>8593</v>
      </c>
      <c r="CG272">
        <v>269</v>
      </c>
      <c r="CH272">
        <v>2681</v>
      </c>
      <c r="CI272">
        <v>112</v>
      </c>
      <c r="CJ272">
        <v>21</v>
      </c>
      <c r="CK272">
        <v>0</v>
      </c>
      <c r="CL272">
        <v>15356</v>
      </c>
      <c r="CM272">
        <v>674</v>
      </c>
      <c r="CN272">
        <v>7579</v>
      </c>
      <c r="CO272">
        <v>41</v>
      </c>
    </row>
    <row r="273" spans="1:93" x14ac:dyDescent="0.25">
      <c r="A273" s="1">
        <v>44162</v>
      </c>
      <c r="B273">
        <v>17555</v>
      </c>
      <c r="C273">
        <v>498</v>
      </c>
      <c r="D273">
        <v>10853</v>
      </c>
      <c r="E273">
        <v>294</v>
      </c>
      <c r="F273">
        <v>29001</v>
      </c>
      <c r="G273">
        <v>822</v>
      </c>
      <c r="H273">
        <v>27543</v>
      </c>
      <c r="I273">
        <v>496</v>
      </c>
      <c r="J273">
        <v>37614</v>
      </c>
      <c r="K273">
        <v>691</v>
      </c>
      <c r="L273">
        <v>307</v>
      </c>
      <c r="M273">
        <v>3</v>
      </c>
      <c r="N273">
        <v>106091</v>
      </c>
      <c r="O273">
        <v>1189</v>
      </c>
      <c r="P273">
        <v>3069</v>
      </c>
      <c r="Q273">
        <v>88</v>
      </c>
      <c r="R273">
        <v>1126</v>
      </c>
      <c r="S273">
        <v>8</v>
      </c>
      <c r="T273">
        <v>43082</v>
      </c>
      <c r="U273">
        <v>492</v>
      </c>
      <c r="V273">
        <v>5631</v>
      </c>
      <c r="W273">
        <v>89</v>
      </c>
      <c r="X273">
        <v>0</v>
      </c>
      <c r="Y273">
        <v>0</v>
      </c>
      <c r="Z273">
        <v>569</v>
      </c>
      <c r="AA273">
        <v>1</v>
      </c>
      <c r="AB273">
        <v>6061</v>
      </c>
      <c r="AC273">
        <v>37</v>
      </c>
      <c r="AD273">
        <v>8107</v>
      </c>
      <c r="AE273">
        <v>645</v>
      </c>
      <c r="AF273">
        <v>1191</v>
      </c>
      <c r="AG273">
        <v>9</v>
      </c>
      <c r="AH273">
        <v>13</v>
      </c>
      <c r="AI273">
        <v>0</v>
      </c>
      <c r="AJ273">
        <v>4917</v>
      </c>
      <c r="AK273">
        <v>127</v>
      </c>
      <c r="AL273">
        <v>2230</v>
      </c>
      <c r="AM273">
        <v>29</v>
      </c>
      <c r="AN273">
        <v>4467</v>
      </c>
      <c r="AO273">
        <v>75</v>
      </c>
      <c r="AP273">
        <v>22806</v>
      </c>
      <c r="AQ273">
        <v>426</v>
      </c>
      <c r="AR273">
        <v>6876</v>
      </c>
      <c r="AS273">
        <v>174</v>
      </c>
      <c r="AT273">
        <v>13961</v>
      </c>
      <c r="AU273">
        <v>482</v>
      </c>
      <c r="AV273">
        <v>3113</v>
      </c>
      <c r="AW273">
        <v>54</v>
      </c>
      <c r="AX273">
        <v>368</v>
      </c>
      <c r="AY273">
        <v>11</v>
      </c>
      <c r="AZ273">
        <v>6383</v>
      </c>
      <c r="BA273">
        <v>82</v>
      </c>
      <c r="BB273">
        <v>13563</v>
      </c>
      <c r="BC273">
        <v>339</v>
      </c>
      <c r="BD273">
        <v>1888</v>
      </c>
      <c r="BE273">
        <v>58</v>
      </c>
      <c r="BF273">
        <v>1382</v>
      </c>
      <c r="BG273">
        <v>27</v>
      </c>
      <c r="BH273">
        <v>169</v>
      </c>
      <c r="BI273">
        <v>0</v>
      </c>
      <c r="BJ273">
        <v>414</v>
      </c>
      <c r="BK273">
        <v>2</v>
      </c>
      <c r="BL273">
        <v>1755</v>
      </c>
      <c r="BM273">
        <v>16</v>
      </c>
      <c r="BN273">
        <v>2404</v>
      </c>
      <c r="BO273">
        <v>118</v>
      </c>
      <c r="BP273">
        <v>322</v>
      </c>
      <c r="BQ273">
        <v>15</v>
      </c>
      <c r="BR273">
        <v>4009</v>
      </c>
      <c r="BS273">
        <v>51</v>
      </c>
      <c r="BT273">
        <v>616</v>
      </c>
      <c r="BU273">
        <v>5</v>
      </c>
      <c r="BV273">
        <v>553</v>
      </c>
      <c r="BW273">
        <v>0</v>
      </c>
      <c r="BX273">
        <v>2018</v>
      </c>
      <c r="BY273">
        <v>99</v>
      </c>
      <c r="BZ273">
        <v>220</v>
      </c>
      <c r="CA273">
        <v>1</v>
      </c>
      <c r="CB273">
        <v>6393</v>
      </c>
      <c r="CC273">
        <v>135</v>
      </c>
      <c r="CD273">
        <v>114</v>
      </c>
      <c r="CE273">
        <v>6</v>
      </c>
      <c r="CF273">
        <v>9043</v>
      </c>
      <c r="CG273">
        <v>240</v>
      </c>
      <c r="CH273">
        <v>6305</v>
      </c>
      <c r="CI273">
        <v>168</v>
      </c>
      <c r="CJ273">
        <v>5</v>
      </c>
      <c r="CK273">
        <v>0</v>
      </c>
      <c r="CL273">
        <v>16690</v>
      </c>
      <c r="CM273">
        <v>580</v>
      </c>
      <c r="CN273">
        <v>7606</v>
      </c>
      <c r="CO273">
        <v>51</v>
      </c>
    </row>
    <row r="274" spans="1:93" x14ac:dyDescent="0.25">
      <c r="A274" s="1">
        <v>44163</v>
      </c>
      <c r="B274">
        <v>14739</v>
      </c>
      <c r="C274">
        <v>520</v>
      </c>
      <c r="D274">
        <v>0</v>
      </c>
      <c r="E274">
        <v>0</v>
      </c>
      <c r="F274">
        <v>28342</v>
      </c>
      <c r="G274">
        <v>827</v>
      </c>
      <c r="H274">
        <v>27100</v>
      </c>
      <c r="I274">
        <v>510</v>
      </c>
      <c r="J274">
        <v>34130</v>
      </c>
      <c r="K274">
        <v>514</v>
      </c>
      <c r="L274">
        <v>205</v>
      </c>
      <c r="M274">
        <v>7</v>
      </c>
      <c r="N274">
        <v>207913</v>
      </c>
      <c r="O274">
        <v>1404</v>
      </c>
      <c r="P274">
        <v>3370</v>
      </c>
      <c r="Q274">
        <v>89</v>
      </c>
      <c r="R274">
        <v>359</v>
      </c>
      <c r="S274">
        <v>5</v>
      </c>
      <c r="T274">
        <v>41322</v>
      </c>
      <c r="U274">
        <v>485</v>
      </c>
      <c r="V274">
        <v>5967</v>
      </c>
      <c r="W274">
        <v>95</v>
      </c>
      <c r="X274">
        <v>398</v>
      </c>
      <c r="Y274">
        <v>4</v>
      </c>
      <c r="Z274">
        <v>488</v>
      </c>
      <c r="AA274">
        <v>6</v>
      </c>
      <c r="AB274">
        <v>6904</v>
      </c>
      <c r="AC274">
        <v>29</v>
      </c>
      <c r="AD274">
        <v>0</v>
      </c>
      <c r="AE274">
        <v>0</v>
      </c>
      <c r="AF274">
        <v>1323</v>
      </c>
      <c r="AG274">
        <v>5</v>
      </c>
      <c r="AH274">
        <v>7</v>
      </c>
      <c r="AI274">
        <v>0</v>
      </c>
      <c r="AJ274">
        <v>5828</v>
      </c>
      <c r="AK274">
        <v>169</v>
      </c>
      <c r="AL274">
        <v>2577</v>
      </c>
      <c r="AM274">
        <v>23</v>
      </c>
      <c r="AN274">
        <v>5733</v>
      </c>
      <c r="AO274">
        <v>83</v>
      </c>
      <c r="AP274">
        <v>21695</v>
      </c>
      <c r="AQ274">
        <v>379</v>
      </c>
      <c r="AR274">
        <v>6592</v>
      </c>
      <c r="AS274">
        <v>177</v>
      </c>
      <c r="AT274">
        <v>14051</v>
      </c>
      <c r="AU274">
        <v>406</v>
      </c>
      <c r="AV274">
        <v>3045</v>
      </c>
      <c r="AW274">
        <v>45</v>
      </c>
      <c r="AX274">
        <v>357</v>
      </c>
      <c r="AY274">
        <v>12</v>
      </c>
      <c r="AZ274">
        <v>5444</v>
      </c>
      <c r="BA274">
        <v>67</v>
      </c>
      <c r="BB274">
        <v>12539</v>
      </c>
      <c r="BC274">
        <v>957</v>
      </c>
      <c r="BD274">
        <v>1977</v>
      </c>
      <c r="BE274">
        <v>54</v>
      </c>
      <c r="BF274">
        <v>1621</v>
      </c>
      <c r="BG274">
        <v>13</v>
      </c>
      <c r="BH274">
        <v>246</v>
      </c>
      <c r="BI274">
        <v>2</v>
      </c>
      <c r="BJ274">
        <v>368</v>
      </c>
      <c r="BK274">
        <v>5</v>
      </c>
      <c r="BL274">
        <v>1457</v>
      </c>
      <c r="BM274">
        <v>12</v>
      </c>
      <c r="BN274">
        <v>2696</v>
      </c>
      <c r="BO274">
        <v>124</v>
      </c>
      <c r="BP274">
        <v>302</v>
      </c>
      <c r="BQ274">
        <v>17</v>
      </c>
      <c r="BR274">
        <v>4080</v>
      </c>
      <c r="BS274">
        <v>48</v>
      </c>
      <c r="BT274">
        <v>1309</v>
      </c>
      <c r="BU274">
        <v>12</v>
      </c>
      <c r="BV274">
        <v>480</v>
      </c>
      <c r="BW274">
        <v>12</v>
      </c>
      <c r="BX274">
        <v>1981</v>
      </c>
      <c r="BY274">
        <v>101</v>
      </c>
      <c r="BZ274">
        <v>310</v>
      </c>
      <c r="CA274">
        <v>0</v>
      </c>
      <c r="CB274">
        <v>6268</v>
      </c>
      <c r="CC274">
        <v>152</v>
      </c>
      <c r="CD274">
        <v>104</v>
      </c>
      <c r="CE274">
        <v>4</v>
      </c>
      <c r="CF274">
        <v>7846</v>
      </c>
      <c r="CG274">
        <v>262</v>
      </c>
      <c r="CH274">
        <v>4464</v>
      </c>
      <c r="CI274">
        <v>188</v>
      </c>
      <c r="CJ274">
        <v>6</v>
      </c>
      <c r="CK274">
        <v>0</v>
      </c>
      <c r="CL274">
        <v>17304</v>
      </c>
      <c r="CM274">
        <v>579</v>
      </c>
      <c r="CN274">
        <v>7780</v>
      </c>
      <c r="CO274">
        <v>57</v>
      </c>
    </row>
    <row r="275" spans="1:93" x14ac:dyDescent="0.25">
      <c r="A275" s="1">
        <v>44164</v>
      </c>
      <c r="B275">
        <v>15871</v>
      </c>
      <c r="C275">
        <v>479</v>
      </c>
      <c r="D275">
        <v>0</v>
      </c>
      <c r="E275">
        <v>0</v>
      </c>
      <c r="F275">
        <v>26315</v>
      </c>
      <c r="G275">
        <v>686</v>
      </c>
      <c r="H275">
        <v>26683</v>
      </c>
      <c r="I275">
        <v>459</v>
      </c>
      <c r="J275">
        <v>51922</v>
      </c>
      <c r="K275">
        <v>587</v>
      </c>
      <c r="L275">
        <v>243</v>
      </c>
      <c r="M275">
        <v>7</v>
      </c>
      <c r="N275">
        <v>154893</v>
      </c>
      <c r="O275">
        <v>1204</v>
      </c>
      <c r="P275">
        <v>3198</v>
      </c>
      <c r="Q275">
        <v>61</v>
      </c>
      <c r="R275">
        <v>1196</v>
      </c>
      <c r="S275">
        <v>15</v>
      </c>
      <c r="T275">
        <v>41810</v>
      </c>
      <c r="U275">
        <v>496</v>
      </c>
      <c r="V275">
        <v>5746</v>
      </c>
      <c r="W275">
        <v>82</v>
      </c>
      <c r="X275">
        <v>309</v>
      </c>
      <c r="Y275">
        <v>4</v>
      </c>
      <c r="Z275">
        <v>449</v>
      </c>
      <c r="AA275">
        <v>1</v>
      </c>
      <c r="AB275">
        <v>6463</v>
      </c>
      <c r="AC275">
        <v>24</v>
      </c>
      <c r="AD275">
        <v>22089</v>
      </c>
      <c r="AE275">
        <v>1217</v>
      </c>
      <c r="AF275">
        <v>1636</v>
      </c>
      <c r="AG275">
        <v>7</v>
      </c>
      <c r="AH275">
        <v>11</v>
      </c>
      <c r="AI275">
        <v>0</v>
      </c>
      <c r="AJ275">
        <v>5418</v>
      </c>
      <c r="AK275">
        <v>125</v>
      </c>
      <c r="AL275">
        <v>2585</v>
      </c>
      <c r="AM275">
        <v>32</v>
      </c>
      <c r="AN275">
        <v>4452</v>
      </c>
      <c r="AO275">
        <v>59</v>
      </c>
      <c r="AP275">
        <v>14611</v>
      </c>
      <c r="AQ275">
        <v>158</v>
      </c>
      <c r="AR275">
        <v>6714</v>
      </c>
      <c r="AS275">
        <v>182</v>
      </c>
      <c r="AT275">
        <v>13402</v>
      </c>
      <c r="AU275">
        <v>391</v>
      </c>
      <c r="AV275">
        <v>2829</v>
      </c>
      <c r="AW275">
        <v>43</v>
      </c>
      <c r="AX275">
        <v>351</v>
      </c>
      <c r="AY275">
        <v>13</v>
      </c>
      <c r="AZ275">
        <v>4868</v>
      </c>
      <c r="BA275">
        <v>87</v>
      </c>
      <c r="BB275">
        <v>12500</v>
      </c>
      <c r="BC275">
        <v>213</v>
      </c>
      <c r="BD275">
        <v>2044</v>
      </c>
      <c r="BE275">
        <v>40</v>
      </c>
      <c r="BF275">
        <v>1879</v>
      </c>
      <c r="BG275">
        <v>78</v>
      </c>
      <c r="BH275">
        <v>110</v>
      </c>
      <c r="BI275">
        <v>0</v>
      </c>
      <c r="BJ275">
        <v>375</v>
      </c>
      <c r="BK275">
        <v>5</v>
      </c>
      <c r="BL275">
        <v>1709</v>
      </c>
      <c r="BM275">
        <v>9</v>
      </c>
      <c r="BN275">
        <v>1004</v>
      </c>
      <c r="BO275">
        <v>114</v>
      </c>
      <c r="BP275">
        <v>220</v>
      </c>
      <c r="BQ275">
        <v>13</v>
      </c>
      <c r="BR275">
        <v>3987</v>
      </c>
      <c r="BS275">
        <v>55</v>
      </c>
      <c r="BT275">
        <v>0</v>
      </c>
      <c r="BU275">
        <v>0</v>
      </c>
      <c r="BV275">
        <v>0</v>
      </c>
      <c r="BW275">
        <v>0</v>
      </c>
      <c r="BX275">
        <v>1747</v>
      </c>
      <c r="BY275">
        <v>121</v>
      </c>
      <c r="BZ275">
        <v>248</v>
      </c>
      <c r="CA275">
        <v>0</v>
      </c>
      <c r="CB275">
        <v>6819</v>
      </c>
      <c r="CC275">
        <v>156</v>
      </c>
      <c r="CD275">
        <v>98</v>
      </c>
      <c r="CE275">
        <v>6</v>
      </c>
      <c r="CF275">
        <v>6098</v>
      </c>
      <c r="CG275">
        <v>106</v>
      </c>
      <c r="CH275">
        <v>2665</v>
      </c>
      <c r="CI275">
        <v>87</v>
      </c>
      <c r="CJ275">
        <v>6</v>
      </c>
      <c r="CK275">
        <v>0</v>
      </c>
      <c r="CL275">
        <v>15177</v>
      </c>
      <c r="CM275">
        <v>599</v>
      </c>
      <c r="CN275">
        <v>7041</v>
      </c>
      <c r="CO275">
        <v>61</v>
      </c>
    </row>
    <row r="276" spans="1:93" x14ac:dyDescent="0.25">
      <c r="A276" s="1">
        <v>44165</v>
      </c>
      <c r="B276">
        <v>12155</v>
      </c>
      <c r="C276">
        <v>215</v>
      </c>
      <c r="D276">
        <v>19979</v>
      </c>
      <c r="E276">
        <v>401</v>
      </c>
      <c r="F276">
        <v>20646</v>
      </c>
      <c r="G276">
        <v>541</v>
      </c>
      <c r="H276">
        <v>26338</v>
      </c>
      <c r="I276">
        <v>368</v>
      </c>
      <c r="J276">
        <v>24468</v>
      </c>
      <c r="K276">
        <v>272</v>
      </c>
      <c r="L276">
        <v>299</v>
      </c>
      <c r="M276">
        <v>2</v>
      </c>
      <c r="N276">
        <v>136670</v>
      </c>
      <c r="O276">
        <v>810</v>
      </c>
      <c r="P276">
        <v>2563</v>
      </c>
      <c r="Q276">
        <v>38</v>
      </c>
      <c r="R276">
        <v>982</v>
      </c>
      <c r="S276">
        <v>10</v>
      </c>
      <c r="T276">
        <v>38772</v>
      </c>
      <c r="U276">
        <v>443</v>
      </c>
      <c r="V276">
        <v>5468</v>
      </c>
      <c r="W276">
        <v>56</v>
      </c>
      <c r="X276">
        <v>516</v>
      </c>
      <c r="Y276">
        <v>6</v>
      </c>
      <c r="Z276">
        <v>377</v>
      </c>
      <c r="AA276">
        <v>3</v>
      </c>
      <c r="AB276">
        <v>3825</v>
      </c>
      <c r="AC276">
        <v>21</v>
      </c>
      <c r="AD276">
        <v>6388</v>
      </c>
      <c r="AE276">
        <v>196</v>
      </c>
      <c r="AF276">
        <v>998</v>
      </c>
      <c r="AG276">
        <v>6</v>
      </c>
      <c r="AH276">
        <v>8</v>
      </c>
      <c r="AI276">
        <v>0</v>
      </c>
      <c r="AJ276">
        <v>6267</v>
      </c>
      <c r="AK276">
        <v>169</v>
      </c>
      <c r="AL276">
        <v>2107</v>
      </c>
      <c r="AM276">
        <v>13</v>
      </c>
      <c r="AN276">
        <v>5578</v>
      </c>
      <c r="AO276">
        <v>23</v>
      </c>
      <c r="AP276">
        <v>11169</v>
      </c>
      <c r="AQ276">
        <v>125</v>
      </c>
      <c r="AR276">
        <v>6439</v>
      </c>
      <c r="AS276">
        <v>185</v>
      </c>
      <c r="AT276">
        <v>12950</v>
      </c>
      <c r="AU276">
        <v>389</v>
      </c>
      <c r="AV276">
        <v>2839</v>
      </c>
      <c r="AW276">
        <v>40</v>
      </c>
      <c r="AX276">
        <v>358</v>
      </c>
      <c r="AY276">
        <v>15</v>
      </c>
      <c r="AZ276">
        <v>4093</v>
      </c>
      <c r="BA276">
        <v>64</v>
      </c>
      <c r="BB276">
        <v>9784</v>
      </c>
      <c r="BC276">
        <v>198</v>
      </c>
      <c r="BD276">
        <v>2162</v>
      </c>
      <c r="BE276">
        <v>44</v>
      </c>
      <c r="BF276">
        <v>2067</v>
      </c>
      <c r="BG276">
        <v>40</v>
      </c>
      <c r="BH276">
        <v>82</v>
      </c>
      <c r="BI276">
        <v>2</v>
      </c>
      <c r="BJ276">
        <v>354</v>
      </c>
      <c r="BK276">
        <v>3</v>
      </c>
      <c r="BL276">
        <v>1276</v>
      </c>
      <c r="BM276">
        <v>21</v>
      </c>
      <c r="BN276">
        <v>560</v>
      </c>
      <c r="BO276">
        <v>117</v>
      </c>
      <c r="BP276">
        <v>217</v>
      </c>
      <c r="BQ276">
        <v>14</v>
      </c>
      <c r="BR276">
        <v>2919</v>
      </c>
      <c r="BS276">
        <v>57</v>
      </c>
      <c r="BT276">
        <v>564</v>
      </c>
      <c r="BU276">
        <v>6</v>
      </c>
      <c r="BV276">
        <v>0</v>
      </c>
      <c r="BW276">
        <v>0</v>
      </c>
      <c r="BX276">
        <v>1193</v>
      </c>
      <c r="BY276">
        <v>98</v>
      </c>
      <c r="BZ276">
        <v>152</v>
      </c>
      <c r="CA276">
        <v>0</v>
      </c>
      <c r="CB276">
        <v>5595</v>
      </c>
      <c r="CC276">
        <v>151</v>
      </c>
      <c r="CD276">
        <v>30</v>
      </c>
      <c r="CE276">
        <v>3</v>
      </c>
      <c r="CF276">
        <v>5432</v>
      </c>
      <c r="CG276">
        <v>164</v>
      </c>
      <c r="CH276">
        <v>1074</v>
      </c>
      <c r="CI276">
        <v>84</v>
      </c>
      <c r="CJ276">
        <v>18</v>
      </c>
      <c r="CK276">
        <v>0</v>
      </c>
      <c r="CL276">
        <v>11482</v>
      </c>
      <c r="CM276">
        <v>283</v>
      </c>
      <c r="CN276">
        <v>6179</v>
      </c>
      <c r="CO276">
        <v>65</v>
      </c>
    </row>
    <row r="277" spans="1:93" x14ac:dyDescent="0.25">
      <c r="A277" s="1">
        <v>44166</v>
      </c>
      <c r="B277">
        <v>12330</v>
      </c>
      <c r="C277">
        <v>203</v>
      </c>
      <c r="D277">
        <v>8257</v>
      </c>
      <c r="E277">
        <v>442</v>
      </c>
      <c r="F277">
        <v>16376</v>
      </c>
      <c r="G277">
        <v>672</v>
      </c>
      <c r="H277">
        <v>26402</v>
      </c>
      <c r="I277">
        <v>569</v>
      </c>
      <c r="J277">
        <v>21138</v>
      </c>
      <c r="K277">
        <v>287</v>
      </c>
      <c r="L277">
        <v>303</v>
      </c>
      <c r="M277">
        <v>1</v>
      </c>
      <c r="N277">
        <v>157903</v>
      </c>
      <c r="O277">
        <v>1172</v>
      </c>
      <c r="P277">
        <v>2302</v>
      </c>
      <c r="Q277">
        <v>58</v>
      </c>
      <c r="R277">
        <v>1393</v>
      </c>
      <c r="S277">
        <v>1</v>
      </c>
      <c r="T277">
        <v>31118</v>
      </c>
      <c r="U277">
        <v>482</v>
      </c>
      <c r="V277">
        <v>7861</v>
      </c>
      <c r="W277">
        <v>98</v>
      </c>
      <c r="X277">
        <v>354</v>
      </c>
      <c r="Y277">
        <v>3</v>
      </c>
      <c r="Z277">
        <v>451</v>
      </c>
      <c r="AA277">
        <v>0</v>
      </c>
      <c r="AB277">
        <v>2753</v>
      </c>
      <c r="AC277">
        <v>25</v>
      </c>
      <c r="AD277">
        <v>6472</v>
      </c>
      <c r="AE277">
        <v>285</v>
      </c>
      <c r="AF277">
        <v>1129</v>
      </c>
      <c r="AG277">
        <v>8</v>
      </c>
      <c r="AH277">
        <v>11</v>
      </c>
      <c r="AI277">
        <v>1</v>
      </c>
      <c r="AJ277">
        <v>4617</v>
      </c>
      <c r="AK277">
        <v>130</v>
      </c>
      <c r="AL277">
        <v>1934</v>
      </c>
      <c r="AM277">
        <v>20</v>
      </c>
      <c r="AN277">
        <v>4562</v>
      </c>
      <c r="AO277">
        <v>27</v>
      </c>
      <c r="AP277">
        <v>13604</v>
      </c>
      <c r="AQ277">
        <v>388</v>
      </c>
      <c r="AR277">
        <v>6514</v>
      </c>
      <c r="AS277">
        <v>188</v>
      </c>
      <c r="AT277">
        <v>13321</v>
      </c>
      <c r="AU277">
        <v>371</v>
      </c>
      <c r="AV277">
        <v>2458</v>
      </c>
      <c r="AW277">
        <v>66</v>
      </c>
      <c r="AX277">
        <v>370</v>
      </c>
      <c r="AY277">
        <v>14</v>
      </c>
      <c r="AZ277">
        <v>3262</v>
      </c>
      <c r="BA277">
        <v>78</v>
      </c>
      <c r="BB277">
        <v>4005</v>
      </c>
      <c r="BC277">
        <v>406</v>
      </c>
      <c r="BD277">
        <v>1075</v>
      </c>
      <c r="BE277">
        <v>43</v>
      </c>
      <c r="BF277">
        <v>1766</v>
      </c>
      <c r="BG277">
        <v>19</v>
      </c>
      <c r="BH277">
        <v>145</v>
      </c>
      <c r="BI277">
        <v>0</v>
      </c>
      <c r="BJ277">
        <v>256</v>
      </c>
      <c r="BK277">
        <v>6</v>
      </c>
      <c r="BL277">
        <v>1077</v>
      </c>
      <c r="BM277">
        <v>19</v>
      </c>
      <c r="BN277">
        <v>3288</v>
      </c>
      <c r="BO277">
        <v>96</v>
      </c>
      <c r="BP277">
        <v>232</v>
      </c>
      <c r="BQ277">
        <v>12</v>
      </c>
      <c r="BR277">
        <v>1830</v>
      </c>
      <c r="BS277">
        <v>74</v>
      </c>
      <c r="BT277">
        <v>565</v>
      </c>
      <c r="BU277">
        <v>6</v>
      </c>
      <c r="BV277">
        <v>1079</v>
      </c>
      <c r="BW277">
        <v>4</v>
      </c>
      <c r="BX277">
        <v>1044</v>
      </c>
      <c r="BY277">
        <v>85</v>
      </c>
      <c r="BZ277">
        <v>182</v>
      </c>
      <c r="CA277">
        <v>1</v>
      </c>
      <c r="CB277">
        <v>3951</v>
      </c>
      <c r="CC277">
        <v>154</v>
      </c>
      <c r="CD277">
        <v>86</v>
      </c>
      <c r="CE277">
        <v>5</v>
      </c>
      <c r="CF277">
        <v>5724</v>
      </c>
      <c r="CG277">
        <v>257</v>
      </c>
      <c r="CH277">
        <v>3575</v>
      </c>
      <c r="CI277">
        <v>157</v>
      </c>
      <c r="CJ277">
        <v>12</v>
      </c>
      <c r="CK277">
        <v>0</v>
      </c>
      <c r="CL277">
        <v>5736</v>
      </c>
      <c r="CM277">
        <v>121</v>
      </c>
      <c r="CN277">
        <v>6224</v>
      </c>
      <c r="CO277">
        <v>55</v>
      </c>
    </row>
    <row r="278" spans="1:93" x14ac:dyDescent="0.25">
      <c r="A278" s="1">
        <v>44167</v>
      </c>
      <c r="B278">
        <v>13429</v>
      </c>
      <c r="C278">
        <v>603</v>
      </c>
      <c r="D278">
        <v>9331</v>
      </c>
      <c r="E278">
        <v>273</v>
      </c>
      <c r="F278">
        <v>19347</v>
      </c>
      <c r="G278">
        <v>785</v>
      </c>
      <c r="H278">
        <v>25345</v>
      </c>
      <c r="I278">
        <v>589</v>
      </c>
      <c r="J278">
        <v>50909</v>
      </c>
      <c r="K278">
        <v>697</v>
      </c>
      <c r="L278">
        <v>254</v>
      </c>
      <c r="M278">
        <v>16</v>
      </c>
      <c r="N278">
        <v>180421</v>
      </c>
      <c r="O278">
        <v>2600</v>
      </c>
      <c r="P278">
        <v>2295</v>
      </c>
      <c r="Q278">
        <v>109</v>
      </c>
      <c r="R278">
        <v>1218</v>
      </c>
      <c r="S278">
        <v>12</v>
      </c>
      <c r="T278">
        <v>36604</v>
      </c>
      <c r="U278">
        <v>501</v>
      </c>
      <c r="V278">
        <v>5329</v>
      </c>
      <c r="W278">
        <v>81</v>
      </c>
      <c r="X278">
        <v>227</v>
      </c>
      <c r="Y278">
        <v>4</v>
      </c>
      <c r="Z278">
        <v>511</v>
      </c>
      <c r="AA278">
        <v>0</v>
      </c>
      <c r="AB278">
        <v>3489</v>
      </c>
      <c r="AC278">
        <v>18</v>
      </c>
      <c r="AD278">
        <v>8819</v>
      </c>
      <c r="AE278">
        <v>825</v>
      </c>
      <c r="AF278">
        <v>1468</v>
      </c>
      <c r="AG278">
        <v>9</v>
      </c>
      <c r="AH278">
        <v>8</v>
      </c>
      <c r="AI278">
        <v>0</v>
      </c>
      <c r="AJ278">
        <v>5092</v>
      </c>
      <c r="AK278">
        <v>136</v>
      </c>
      <c r="AL278">
        <v>1692</v>
      </c>
      <c r="AM278">
        <v>33</v>
      </c>
      <c r="AN278">
        <v>4042</v>
      </c>
      <c r="AO278">
        <v>62</v>
      </c>
      <c r="AP278">
        <v>17270</v>
      </c>
      <c r="AQ278">
        <v>487</v>
      </c>
      <c r="AR278">
        <v>6101</v>
      </c>
      <c r="AS278">
        <v>190</v>
      </c>
      <c r="AT278">
        <v>13881</v>
      </c>
      <c r="AU278">
        <v>382</v>
      </c>
      <c r="AV278">
        <v>2829</v>
      </c>
      <c r="AW278">
        <v>75</v>
      </c>
      <c r="AX278">
        <v>392</v>
      </c>
      <c r="AY278">
        <v>16</v>
      </c>
      <c r="AZ278">
        <v>2401</v>
      </c>
      <c r="BA278">
        <v>72</v>
      </c>
      <c r="BB278">
        <v>8083</v>
      </c>
      <c r="BC278">
        <v>775</v>
      </c>
      <c r="BD278">
        <v>1623</v>
      </c>
      <c r="BE278">
        <v>65</v>
      </c>
      <c r="BF278">
        <v>1295</v>
      </c>
      <c r="BG278">
        <v>26</v>
      </c>
      <c r="BH278">
        <v>326</v>
      </c>
      <c r="BI278">
        <v>3</v>
      </c>
      <c r="BJ278">
        <v>189</v>
      </c>
      <c r="BK278">
        <v>3</v>
      </c>
      <c r="BL278">
        <v>1505</v>
      </c>
      <c r="BM278">
        <v>19</v>
      </c>
      <c r="BN278">
        <v>2661</v>
      </c>
      <c r="BO278">
        <v>107</v>
      </c>
      <c r="BP278">
        <v>263</v>
      </c>
      <c r="BQ278">
        <v>11</v>
      </c>
      <c r="BR278">
        <v>2900</v>
      </c>
      <c r="BS278">
        <v>75</v>
      </c>
      <c r="BT278">
        <v>140</v>
      </c>
      <c r="BU278">
        <v>9</v>
      </c>
      <c r="BV278">
        <v>324</v>
      </c>
      <c r="BW278">
        <v>2</v>
      </c>
      <c r="BX278">
        <v>2199</v>
      </c>
      <c r="BY278">
        <v>111</v>
      </c>
      <c r="BZ278">
        <v>318</v>
      </c>
      <c r="CA278">
        <v>0</v>
      </c>
      <c r="CB278">
        <v>4136</v>
      </c>
      <c r="CC278">
        <v>165</v>
      </c>
      <c r="CD278">
        <v>102</v>
      </c>
      <c r="CE278">
        <v>6</v>
      </c>
      <c r="CF278">
        <v>8037</v>
      </c>
      <c r="CG278">
        <v>198</v>
      </c>
      <c r="CH278">
        <v>5176</v>
      </c>
      <c r="CI278">
        <v>112</v>
      </c>
      <c r="CJ278">
        <v>9</v>
      </c>
      <c r="CK278">
        <v>0</v>
      </c>
      <c r="CL278">
        <v>9113</v>
      </c>
      <c r="CM278">
        <v>449</v>
      </c>
      <c r="CN278">
        <v>7999</v>
      </c>
      <c r="CO278">
        <v>48</v>
      </c>
    </row>
    <row r="279" spans="1:93" x14ac:dyDescent="0.25">
      <c r="A279" s="1">
        <v>44168</v>
      </c>
      <c r="B279">
        <v>16170</v>
      </c>
      <c r="C279">
        <v>648</v>
      </c>
      <c r="D279">
        <v>10127</v>
      </c>
      <c r="E279">
        <v>254</v>
      </c>
      <c r="F279">
        <v>20709</v>
      </c>
      <c r="G279">
        <v>684</v>
      </c>
      <c r="H279">
        <v>28145</v>
      </c>
      <c r="I279">
        <v>554</v>
      </c>
      <c r="J279">
        <v>49863</v>
      </c>
      <c r="K279">
        <v>698</v>
      </c>
      <c r="L279">
        <v>268</v>
      </c>
      <c r="M279">
        <v>5</v>
      </c>
      <c r="N279">
        <v>203311</v>
      </c>
      <c r="O279">
        <v>3190</v>
      </c>
      <c r="P279">
        <v>4173</v>
      </c>
      <c r="Q279">
        <v>65</v>
      </c>
      <c r="R279">
        <v>1348</v>
      </c>
      <c r="S279">
        <v>6</v>
      </c>
      <c r="T279">
        <v>35551</v>
      </c>
      <c r="U279">
        <v>526</v>
      </c>
      <c r="V279">
        <v>6307</v>
      </c>
      <c r="W279">
        <v>114</v>
      </c>
      <c r="X279">
        <v>446</v>
      </c>
      <c r="Y279">
        <v>4</v>
      </c>
      <c r="Z279">
        <v>540</v>
      </c>
      <c r="AA279">
        <v>3</v>
      </c>
      <c r="AB279">
        <v>5814</v>
      </c>
      <c r="AC279">
        <v>6</v>
      </c>
      <c r="AD279">
        <v>11251</v>
      </c>
      <c r="AE279">
        <v>800</v>
      </c>
      <c r="AF279">
        <v>1586</v>
      </c>
      <c r="AG279">
        <v>6</v>
      </c>
      <c r="AH279">
        <v>11</v>
      </c>
      <c r="AI279">
        <v>0</v>
      </c>
      <c r="AJ279">
        <v>5533</v>
      </c>
      <c r="AK279">
        <v>118</v>
      </c>
      <c r="AL279">
        <v>2441</v>
      </c>
      <c r="AM279">
        <v>41</v>
      </c>
      <c r="AN279">
        <v>4917</v>
      </c>
      <c r="AO279">
        <v>66</v>
      </c>
      <c r="AP279">
        <v>22046</v>
      </c>
      <c r="AQ279">
        <v>479</v>
      </c>
      <c r="AR279">
        <v>6690</v>
      </c>
      <c r="AS279">
        <v>193</v>
      </c>
      <c r="AT279">
        <v>13621</v>
      </c>
      <c r="AU279">
        <v>362</v>
      </c>
      <c r="AV279">
        <v>3499</v>
      </c>
      <c r="AW279">
        <v>39</v>
      </c>
      <c r="AX279">
        <v>421</v>
      </c>
      <c r="AY279">
        <v>28</v>
      </c>
      <c r="AZ279">
        <v>3384</v>
      </c>
      <c r="BA279">
        <v>68</v>
      </c>
      <c r="BB279">
        <v>14064</v>
      </c>
      <c r="BC279">
        <v>310</v>
      </c>
      <c r="BD279">
        <v>1847</v>
      </c>
      <c r="BE279">
        <v>45</v>
      </c>
      <c r="BF279">
        <v>1432</v>
      </c>
      <c r="BG279">
        <v>18</v>
      </c>
      <c r="BH279">
        <v>77</v>
      </c>
      <c r="BI279">
        <v>1</v>
      </c>
      <c r="BJ279">
        <v>522</v>
      </c>
      <c r="BK279">
        <v>1</v>
      </c>
      <c r="BL279">
        <v>2028</v>
      </c>
      <c r="BM279">
        <v>16</v>
      </c>
      <c r="BN279">
        <v>2588</v>
      </c>
      <c r="BO279">
        <v>118</v>
      </c>
      <c r="BP279">
        <v>249</v>
      </c>
      <c r="BQ279">
        <v>12</v>
      </c>
      <c r="BR279">
        <v>3539</v>
      </c>
      <c r="BS279">
        <v>55</v>
      </c>
      <c r="BT279">
        <v>451</v>
      </c>
      <c r="BU279">
        <v>9</v>
      </c>
      <c r="BV279">
        <v>441</v>
      </c>
      <c r="BW279">
        <v>17</v>
      </c>
      <c r="BX279">
        <v>2185</v>
      </c>
      <c r="BY279">
        <v>89</v>
      </c>
      <c r="BZ279">
        <v>292</v>
      </c>
      <c r="CA279">
        <v>3</v>
      </c>
      <c r="CB279">
        <v>6635</v>
      </c>
      <c r="CC279">
        <v>182</v>
      </c>
      <c r="CD279">
        <v>184</v>
      </c>
      <c r="CE279">
        <v>9</v>
      </c>
      <c r="CF279">
        <v>7535</v>
      </c>
      <c r="CG279">
        <v>228</v>
      </c>
      <c r="CH279">
        <v>4568</v>
      </c>
      <c r="CI279">
        <v>108</v>
      </c>
      <c r="CJ279">
        <v>16</v>
      </c>
      <c r="CK279">
        <v>0</v>
      </c>
      <c r="CL279">
        <v>13823</v>
      </c>
      <c r="CM279">
        <v>609</v>
      </c>
      <c r="CN279">
        <v>7919</v>
      </c>
      <c r="CO279">
        <v>52</v>
      </c>
    </row>
    <row r="280" spans="1:93" x14ac:dyDescent="0.25">
      <c r="A280" s="1">
        <v>44169</v>
      </c>
      <c r="B280">
        <v>14878</v>
      </c>
      <c r="C280">
        <v>414</v>
      </c>
      <c r="D280">
        <v>8745</v>
      </c>
      <c r="E280">
        <v>214</v>
      </c>
      <c r="F280">
        <v>23219</v>
      </c>
      <c r="G280">
        <v>993</v>
      </c>
      <c r="H280">
        <v>27403</v>
      </c>
      <c r="I280">
        <v>569</v>
      </c>
      <c r="J280">
        <v>50434</v>
      </c>
      <c r="K280">
        <v>755</v>
      </c>
      <c r="L280">
        <v>162</v>
      </c>
      <c r="M280">
        <v>6</v>
      </c>
      <c r="N280">
        <v>214747</v>
      </c>
      <c r="O280">
        <v>2481</v>
      </c>
      <c r="P280">
        <v>4400</v>
      </c>
      <c r="Q280">
        <v>94</v>
      </c>
      <c r="R280">
        <v>1605</v>
      </c>
      <c r="S280">
        <v>8</v>
      </c>
      <c r="T280">
        <v>36595</v>
      </c>
      <c r="U280">
        <v>540</v>
      </c>
      <c r="V280">
        <v>6495</v>
      </c>
      <c r="W280">
        <v>82</v>
      </c>
      <c r="X280">
        <v>0</v>
      </c>
      <c r="Y280">
        <v>0</v>
      </c>
      <c r="Z280">
        <v>629</v>
      </c>
      <c r="AA280">
        <v>7</v>
      </c>
      <c r="AB280">
        <v>6551</v>
      </c>
      <c r="AC280">
        <v>2</v>
      </c>
      <c r="AD280">
        <v>11030</v>
      </c>
      <c r="AE280">
        <v>608</v>
      </c>
      <c r="AF280">
        <v>1605</v>
      </c>
      <c r="AG280">
        <v>6</v>
      </c>
      <c r="AH280">
        <v>16</v>
      </c>
      <c r="AI280">
        <v>0</v>
      </c>
      <c r="AJ280">
        <v>8369</v>
      </c>
      <c r="AK280">
        <v>156</v>
      </c>
      <c r="AL280">
        <v>2405</v>
      </c>
      <c r="AM280">
        <v>27</v>
      </c>
      <c r="AN280">
        <v>5603</v>
      </c>
      <c r="AO280">
        <v>61</v>
      </c>
      <c r="AP280">
        <v>23448</v>
      </c>
      <c r="AQ280">
        <v>432</v>
      </c>
      <c r="AR280">
        <v>6511</v>
      </c>
      <c r="AS280">
        <v>187</v>
      </c>
      <c r="AT280">
        <v>13922</v>
      </c>
      <c r="AU280">
        <v>358</v>
      </c>
      <c r="AV280">
        <v>3262</v>
      </c>
      <c r="AW280">
        <v>55</v>
      </c>
      <c r="AX280">
        <v>432</v>
      </c>
      <c r="AY280">
        <v>19</v>
      </c>
      <c r="AZ280">
        <v>3772</v>
      </c>
      <c r="BA280">
        <v>79</v>
      </c>
      <c r="BB280">
        <v>12696</v>
      </c>
      <c r="BC280">
        <v>324</v>
      </c>
      <c r="BD280">
        <v>1771</v>
      </c>
      <c r="BE280">
        <v>28</v>
      </c>
      <c r="BF280">
        <v>1056</v>
      </c>
      <c r="BG280">
        <v>10</v>
      </c>
      <c r="BH280">
        <v>343</v>
      </c>
      <c r="BI280">
        <v>2</v>
      </c>
      <c r="BJ280">
        <v>450</v>
      </c>
      <c r="BK280">
        <v>1</v>
      </c>
      <c r="BL280">
        <v>1880</v>
      </c>
      <c r="BM280">
        <v>27</v>
      </c>
      <c r="BN280">
        <v>2244</v>
      </c>
      <c r="BO280">
        <v>90</v>
      </c>
      <c r="BP280">
        <v>230</v>
      </c>
      <c r="BQ280">
        <v>11</v>
      </c>
      <c r="BR280">
        <v>4534</v>
      </c>
      <c r="BS280">
        <v>48</v>
      </c>
      <c r="BT280">
        <v>673</v>
      </c>
      <c r="BU280">
        <v>4</v>
      </c>
      <c r="BV280">
        <v>377</v>
      </c>
      <c r="BW280">
        <v>2</v>
      </c>
      <c r="BX280">
        <v>1882</v>
      </c>
      <c r="BY280">
        <v>100</v>
      </c>
      <c r="BZ280">
        <v>348</v>
      </c>
      <c r="CA280">
        <v>2</v>
      </c>
      <c r="CB280">
        <v>6212</v>
      </c>
      <c r="CC280">
        <v>189</v>
      </c>
      <c r="CD280">
        <v>192</v>
      </c>
      <c r="CE280">
        <v>10</v>
      </c>
      <c r="CF280">
        <v>7625</v>
      </c>
      <c r="CG280">
        <v>149</v>
      </c>
      <c r="CH280">
        <v>4621</v>
      </c>
      <c r="CI280">
        <v>126</v>
      </c>
      <c r="CJ280">
        <v>17</v>
      </c>
      <c r="CK280">
        <v>0</v>
      </c>
      <c r="CL280">
        <v>14863</v>
      </c>
      <c r="CM280">
        <v>620</v>
      </c>
      <c r="CN280">
        <v>7802</v>
      </c>
      <c r="CO280">
        <v>61</v>
      </c>
    </row>
    <row r="281" spans="1:93" x14ac:dyDescent="0.25">
      <c r="A281" s="1">
        <v>44170</v>
      </c>
      <c r="B281">
        <v>16298</v>
      </c>
      <c r="C281">
        <v>504</v>
      </c>
      <c r="D281">
        <v>0</v>
      </c>
      <c r="E281">
        <v>0</v>
      </c>
      <c r="F281">
        <v>24110</v>
      </c>
      <c r="G281">
        <v>814</v>
      </c>
      <c r="H281">
        <v>28782</v>
      </c>
      <c r="I281">
        <v>508</v>
      </c>
      <c r="J281">
        <v>46884</v>
      </c>
      <c r="K281">
        <v>694</v>
      </c>
      <c r="L281">
        <v>263</v>
      </c>
      <c r="M281">
        <v>6</v>
      </c>
      <c r="N281">
        <v>231930</v>
      </c>
      <c r="O281">
        <v>2680</v>
      </c>
      <c r="P281">
        <v>4932</v>
      </c>
      <c r="Q281">
        <v>160</v>
      </c>
      <c r="R281">
        <v>557</v>
      </c>
      <c r="S281">
        <v>5</v>
      </c>
      <c r="T281">
        <v>36652</v>
      </c>
      <c r="U281">
        <v>512</v>
      </c>
      <c r="V281">
        <v>6299</v>
      </c>
      <c r="W281">
        <v>89</v>
      </c>
      <c r="X281">
        <v>810</v>
      </c>
      <c r="Y281">
        <v>8</v>
      </c>
      <c r="Z281">
        <v>583</v>
      </c>
      <c r="AA281">
        <v>4</v>
      </c>
      <c r="AB281">
        <v>5477</v>
      </c>
      <c r="AC281">
        <v>20</v>
      </c>
      <c r="AD281">
        <v>12127</v>
      </c>
      <c r="AE281">
        <v>690</v>
      </c>
      <c r="AF281">
        <v>1603</v>
      </c>
      <c r="AG281">
        <v>9</v>
      </c>
      <c r="AH281">
        <v>10</v>
      </c>
      <c r="AI281">
        <v>0</v>
      </c>
      <c r="AJ281">
        <v>5803</v>
      </c>
      <c r="AK281">
        <v>124</v>
      </c>
      <c r="AL281">
        <v>2442</v>
      </c>
      <c r="AM281">
        <v>43</v>
      </c>
      <c r="AN281">
        <v>5867</v>
      </c>
      <c r="AO281">
        <v>58</v>
      </c>
      <c r="AP281">
        <v>23318</v>
      </c>
      <c r="AQ281">
        <v>483</v>
      </c>
      <c r="AR281">
        <v>6903</v>
      </c>
      <c r="AS281">
        <v>193</v>
      </c>
      <c r="AT281">
        <v>13341</v>
      </c>
      <c r="AU281">
        <v>347</v>
      </c>
      <c r="AV281">
        <v>3119</v>
      </c>
      <c r="AW281">
        <v>43</v>
      </c>
      <c r="AX281">
        <v>427</v>
      </c>
      <c r="AY281">
        <v>19</v>
      </c>
      <c r="AZ281">
        <v>4935</v>
      </c>
      <c r="BA281">
        <v>79</v>
      </c>
      <c r="BB281">
        <v>11221</v>
      </c>
      <c r="BC281">
        <v>627</v>
      </c>
      <c r="BD281">
        <v>2014</v>
      </c>
      <c r="BE281">
        <v>91</v>
      </c>
      <c r="BF281">
        <v>932</v>
      </c>
      <c r="BG281">
        <v>63</v>
      </c>
      <c r="BH281">
        <v>324</v>
      </c>
      <c r="BI281">
        <v>0</v>
      </c>
      <c r="BJ281">
        <v>470</v>
      </c>
      <c r="BK281">
        <v>2</v>
      </c>
      <c r="BL281">
        <v>2388</v>
      </c>
      <c r="BM281">
        <v>13</v>
      </c>
      <c r="BN281">
        <v>1224</v>
      </c>
      <c r="BO281">
        <v>86</v>
      </c>
      <c r="BP281">
        <v>234</v>
      </c>
      <c r="BQ281">
        <v>10</v>
      </c>
      <c r="BR281">
        <v>3955</v>
      </c>
      <c r="BS281">
        <v>68</v>
      </c>
      <c r="BT281">
        <v>627</v>
      </c>
      <c r="BU281">
        <v>5</v>
      </c>
      <c r="BV281">
        <v>403</v>
      </c>
      <c r="BW281">
        <v>1</v>
      </c>
      <c r="BX281">
        <v>1648</v>
      </c>
      <c r="BY281">
        <v>98</v>
      </c>
      <c r="BZ281">
        <v>289</v>
      </c>
      <c r="CA281">
        <v>3</v>
      </c>
      <c r="CB281">
        <v>5525</v>
      </c>
      <c r="CC281">
        <v>193</v>
      </c>
      <c r="CD281">
        <v>139</v>
      </c>
      <c r="CE281">
        <v>5</v>
      </c>
      <c r="CF281">
        <v>6899</v>
      </c>
      <c r="CG281">
        <v>207</v>
      </c>
      <c r="CH281">
        <v>4743</v>
      </c>
      <c r="CI281">
        <v>97</v>
      </c>
      <c r="CJ281">
        <v>17</v>
      </c>
      <c r="CK281">
        <v>0</v>
      </c>
      <c r="CL281">
        <v>13236</v>
      </c>
      <c r="CM281">
        <v>531</v>
      </c>
      <c r="CN281">
        <v>7782</v>
      </c>
      <c r="CO281">
        <v>69</v>
      </c>
    </row>
    <row r="282" spans="1:93" x14ac:dyDescent="0.25">
      <c r="A282" s="1">
        <v>44171</v>
      </c>
      <c r="B282">
        <v>15539</v>
      </c>
      <c r="C282">
        <v>397</v>
      </c>
      <c r="D282">
        <v>0</v>
      </c>
      <c r="E282">
        <v>0</v>
      </c>
      <c r="F282">
        <v>21052</v>
      </c>
      <c r="G282">
        <v>662</v>
      </c>
      <c r="H282">
        <v>29039</v>
      </c>
      <c r="I282">
        <v>457</v>
      </c>
      <c r="J282">
        <v>43209</v>
      </c>
      <c r="K282">
        <v>664</v>
      </c>
      <c r="L282">
        <v>457</v>
      </c>
      <c r="M282">
        <v>13</v>
      </c>
      <c r="N282">
        <v>211933</v>
      </c>
      <c r="O282">
        <v>2203</v>
      </c>
      <c r="P282">
        <v>4645</v>
      </c>
      <c r="Q282">
        <v>104</v>
      </c>
      <c r="R282">
        <v>1965</v>
      </c>
      <c r="S282">
        <v>13</v>
      </c>
      <c r="T282">
        <v>36011</v>
      </c>
      <c r="U282">
        <v>482</v>
      </c>
      <c r="V282">
        <v>6352</v>
      </c>
      <c r="W282">
        <v>93</v>
      </c>
      <c r="X282">
        <v>300</v>
      </c>
      <c r="Y282">
        <v>3</v>
      </c>
      <c r="Z282">
        <v>631</v>
      </c>
      <c r="AA282">
        <v>5</v>
      </c>
      <c r="AB282">
        <v>0</v>
      </c>
      <c r="AC282">
        <v>0</v>
      </c>
      <c r="AD282">
        <v>11625</v>
      </c>
      <c r="AE282">
        <v>593</v>
      </c>
      <c r="AF282">
        <v>2115</v>
      </c>
      <c r="AG282">
        <v>11</v>
      </c>
      <c r="AH282">
        <v>7</v>
      </c>
      <c r="AI282">
        <v>0</v>
      </c>
      <c r="AJ282">
        <v>6027</v>
      </c>
      <c r="AK282">
        <v>110</v>
      </c>
      <c r="AL282">
        <v>2424</v>
      </c>
      <c r="AM282">
        <v>32</v>
      </c>
      <c r="AN282">
        <v>6520</v>
      </c>
      <c r="AO282">
        <v>39</v>
      </c>
      <c r="AP282">
        <v>17767</v>
      </c>
      <c r="AQ282">
        <v>255</v>
      </c>
      <c r="AR282">
        <v>6128</v>
      </c>
      <c r="AS282">
        <v>196</v>
      </c>
      <c r="AT282">
        <v>12151</v>
      </c>
      <c r="AU282">
        <v>321</v>
      </c>
      <c r="AV282">
        <v>3308</v>
      </c>
      <c r="AW282">
        <v>58</v>
      </c>
      <c r="AX282">
        <v>431</v>
      </c>
      <c r="AY282">
        <v>18</v>
      </c>
      <c r="AZ282">
        <v>6087</v>
      </c>
      <c r="BA282">
        <v>73</v>
      </c>
      <c r="BB282">
        <v>12923</v>
      </c>
      <c r="BC282">
        <v>214</v>
      </c>
      <c r="BD282">
        <v>1828</v>
      </c>
      <c r="BE282">
        <v>36</v>
      </c>
      <c r="BF282">
        <v>1724</v>
      </c>
      <c r="BG282">
        <v>17</v>
      </c>
      <c r="BH282">
        <v>310</v>
      </c>
      <c r="BI282">
        <v>1</v>
      </c>
      <c r="BJ282">
        <v>561</v>
      </c>
      <c r="BK282">
        <v>1</v>
      </c>
      <c r="BL282">
        <v>2300</v>
      </c>
      <c r="BM282">
        <v>19</v>
      </c>
      <c r="BN282">
        <v>2</v>
      </c>
      <c r="BO282">
        <v>8</v>
      </c>
      <c r="BP282">
        <v>190</v>
      </c>
      <c r="BQ282">
        <v>14</v>
      </c>
      <c r="BR282">
        <v>4084</v>
      </c>
      <c r="BS282">
        <v>70</v>
      </c>
      <c r="BT282">
        <v>588</v>
      </c>
      <c r="BU282">
        <v>6</v>
      </c>
      <c r="BV282">
        <v>0</v>
      </c>
      <c r="BW282">
        <v>0</v>
      </c>
      <c r="BX282">
        <v>1383</v>
      </c>
      <c r="BY282">
        <v>98</v>
      </c>
      <c r="BZ282">
        <v>369</v>
      </c>
      <c r="CA282">
        <v>2</v>
      </c>
      <c r="CB282">
        <v>6697</v>
      </c>
      <c r="CC282">
        <v>162</v>
      </c>
      <c r="CD282">
        <v>167</v>
      </c>
      <c r="CE282">
        <v>5</v>
      </c>
      <c r="CF282">
        <v>5201</v>
      </c>
      <c r="CG282">
        <v>120</v>
      </c>
      <c r="CH282">
        <v>1773</v>
      </c>
      <c r="CI282">
        <v>77</v>
      </c>
      <c r="CJ282">
        <v>18</v>
      </c>
      <c r="CK282">
        <v>0</v>
      </c>
      <c r="CL282">
        <v>12427</v>
      </c>
      <c r="CM282">
        <v>502</v>
      </c>
      <c r="CN282">
        <v>6903</v>
      </c>
      <c r="CO282">
        <v>57</v>
      </c>
    </row>
    <row r="283" spans="1:93" x14ac:dyDescent="0.25">
      <c r="A283" s="1">
        <v>44172</v>
      </c>
      <c r="B283">
        <v>17275</v>
      </c>
      <c r="C283">
        <v>231</v>
      </c>
      <c r="D283">
        <v>0</v>
      </c>
      <c r="E283">
        <v>0</v>
      </c>
      <c r="F283">
        <v>18887</v>
      </c>
      <c r="G283">
        <v>564</v>
      </c>
      <c r="H283">
        <v>28142</v>
      </c>
      <c r="I283">
        <v>456</v>
      </c>
      <c r="J283">
        <v>26363</v>
      </c>
      <c r="K283">
        <v>313</v>
      </c>
      <c r="L283">
        <v>298</v>
      </c>
      <c r="M283">
        <v>0</v>
      </c>
      <c r="N283">
        <v>173432</v>
      </c>
      <c r="O283">
        <v>1111</v>
      </c>
      <c r="P283">
        <v>4116</v>
      </c>
      <c r="Q283">
        <v>139</v>
      </c>
      <c r="R283">
        <v>0</v>
      </c>
      <c r="S283">
        <v>0</v>
      </c>
      <c r="T283">
        <v>32981</v>
      </c>
      <c r="U283">
        <v>391</v>
      </c>
      <c r="V283">
        <v>6261</v>
      </c>
      <c r="W283">
        <v>76</v>
      </c>
      <c r="X283">
        <v>0</v>
      </c>
      <c r="Y283">
        <v>0</v>
      </c>
      <c r="Z283">
        <v>615</v>
      </c>
      <c r="AA283">
        <v>4</v>
      </c>
      <c r="AB283">
        <v>0</v>
      </c>
      <c r="AC283">
        <v>0</v>
      </c>
      <c r="AD283">
        <v>7455</v>
      </c>
      <c r="AE283">
        <v>261</v>
      </c>
      <c r="AF283">
        <v>1745</v>
      </c>
      <c r="AG283">
        <v>7</v>
      </c>
      <c r="AH283">
        <v>9</v>
      </c>
      <c r="AI283">
        <v>0</v>
      </c>
      <c r="AJ283">
        <v>6089</v>
      </c>
      <c r="AK283">
        <v>151</v>
      </c>
      <c r="AL283">
        <v>1969</v>
      </c>
      <c r="AM283">
        <v>20</v>
      </c>
      <c r="AN283">
        <v>6769</v>
      </c>
      <c r="AO283">
        <v>25</v>
      </c>
      <c r="AP283">
        <v>12332</v>
      </c>
      <c r="AQ283">
        <v>147</v>
      </c>
      <c r="AR283">
        <v>6093</v>
      </c>
      <c r="AS283">
        <v>195</v>
      </c>
      <c r="AT283">
        <v>11561</v>
      </c>
      <c r="AU283">
        <v>294</v>
      </c>
      <c r="AV283">
        <v>0</v>
      </c>
      <c r="AW283">
        <v>0</v>
      </c>
      <c r="AX283">
        <v>418</v>
      </c>
      <c r="AY283">
        <v>21</v>
      </c>
      <c r="AZ283">
        <v>3834</v>
      </c>
      <c r="BA283">
        <v>87</v>
      </c>
      <c r="BB283">
        <v>11022</v>
      </c>
      <c r="BC283">
        <v>174</v>
      </c>
      <c r="BD283">
        <v>0</v>
      </c>
      <c r="BE283">
        <v>0</v>
      </c>
      <c r="BF283">
        <v>1765</v>
      </c>
      <c r="BG283">
        <v>28</v>
      </c>
      <c r="BH283">
        <v>318</v>
      </c>
      <c r="BI283">
        <v>0</v>
      </c>
      <c r="BJ283">
        <v>478</v>
      </c>
      <c r="BK283">
        <v>5</v>
      </c>
      <c r="BL283">
        <v>0</v>
      </c>
      <c r="BM283">
        <v>0</v>
      </c>
      <c r="BN283">
        <v>1950</v>
      </c>
      <c r="BO283">
        <v>66</v>
      </c>
      <c r="BP283">
        <v>187</v>
      </c>
      <c r="BQ283">
        <v>11</v>
      </c>
      <c r="BR283">
        <v>2899</v>
      </c>
      <c r="BS283">
        <v>72</v>
      </c>
      <c r="BT283">
        <v>667</v>
      </c>
      <c r="BU283">
        <v>5</v>
      </c>
      <c r="BV283">
        <v>0</v>
      </c>
      <c r="BW283">
        <v>0</v>
      </c>
      <c r="BX283">
        <v>903</v>
      </c>
      <c r="BY283">
        <v>101</v>
      </c>
      <c r="BZ283">
        <v>270</v>
      </c>
      <c r="CA283">
        <v>2</v>
      </c>
      <c r="CB283">
        <v>3870</v>
      </c>
      <c r="CC283">
        <v>116</v>
      </c>
      <c r="CD283">
        <v>0</v>
      </c>
      <c r="CE283">
        <v>0</v>
      </c>
      <c r="CF283">
        <v>17</v>
      </c>
      <c r="CG283">
        <v>298</v>
      </c>
      <c r="CH283">
        <v>2654</v>
      </c>
      <c r="CI283">
        <v>87</v>
      </c>
      <c r="CJ283">
        <v>2390</v>
      </c>
      <c r="CK283">
        <v>14</v>
      </c>
      <c r="CL283">
        <v>9176</v>
      </c>
      <c r="CM283">
        <v>228</v>
      </c>
      <c r="CN283">
        <v>5809</v>
      </c>
      <c r="CO283">
        <v>58</v>
      </c>
    </row>
    <row r="284" spans="1:93" x14ac:dyDescent="0.25">
      <c r="A284" s="1">
        <v>44173</v>
      </c>
      <c r="B284">
        <v>14718</v>
      </c>
      <c r="C284">
        <v>189</v>
      </c>
      <c r="D284">
        <v>1721</v>
      </c>
      <c r="E284">
        <v>30</v>
      </c>
      <c r="F284">
        <v>13679</v>
      </c>
      <c r="G284">
        <v>528</v>
      </c>
      <c r="H284">
        <v>26097</v>
      </c>
      <c r="I284">
        <v>562</v>
      </c>
      <c r="J284">
        <v>26363</v>
      </c>
      <c r="K284">
        <v>313</v>
      </c>
      <c r="L284">
        <v>222</v>
      </c>
      <c r="M284">
        <v>0</v>
      </c>
      <c r="N284">
        <v>173388</v>
      </c>
      <c r="O284">
        <v>1107</v>
      </c>
      <c r="P284">
        <v>3313</v>
      </c>
      <c r="Q284">
        <v>43</v>
      </c>
      <c r="R284">
        <v>0</v>
      </c>
      <c r="S284">
        <v>0</v>
      </c>
      <c r="T284">
        <v>26567</v>
      </c>
      <c r="U284">
        <v>385</v>
      </c>
      <c r="V284">
        <v>6261</v>
      </c>
      <c r="W284">
        <v>76</v>
      </c>
      <c r="X284">
        <v>265</v>
      </c>
      <c r="Y284">
        <v>3</v>
      </c>
      <c r="Z284">
        <v>594</v>
      </c>
      <c r="AA284">
        <v>3</v>
      </c>
      <c r="AB284">
        <v>0</v>
      </c>
      <c r="AC284">
        <v>0</v>
      </c>
      <c r="AD284">
        <v>7455</v>
      </c>
      <c r="AE284">
        <v>261</v>
      </c>
      <c r="AF284">
        <v>2046</v>
      </c>
      <c r="AG284">
        <v>9</v>
      </c>
      <c r="AH284">
        <v>7</v>
      </c>
      <c r="AI284">
        <v>0</v>
      </c>
      <c r="AJ284">
        <v>5754</v>
      </c>
      <c r="AK284">
        <v>127</v>
      </c>
      <c r="AL284">
        <v>1862</v>
      </c>
      <c r="AM284">
        <v>47</v>
      </c>
      <c r="AN284">
        <v>7055</v>
      </c>
      <c r="AO284">
        <v>17</v>
      </c>
      <c r="AP284">
        <v>14055</v>
      </c>
      <c r="AQ284">
        <v>423</v>
      </c>
      <c r="AR284">
        <v>32137</v>
      </c>
      <c r="AS284">
        <v>203</v>
      </c>
      <c r="AT284">
        <v>10827</v>
      </c>
      <c r="AU284">
        <v>284</v>
      </c>
      <c r="AV284">
        <v>3795</v>
      </c>
      <c r="AW284">
        <v>37</v>
      </c>
      <c r="AX284">
        <v>415</v>
      </c>
      <c r="AY284">
        <v>19</v>
      </c>
      <c r="AZ284">
        <v>2597</v>
      </c>
      <c r="BA284">
        <v>78</v>
      </c>
      <c r="BB284">
        <v>3103</v>
      </c>
      <c r="BC284">
        <v>366</v>
      </c>
      <c r="BD284">
        <v>1224</v>
      </c>
      <c r="BE284">
        <v>43</v>
      </c>
      <c r="BF284">
        <v>1565</v>
      </c>
      <c r="BG284">
        <v>18</v>
      </c>
      <c r="BH284">
        <v>390</v>
      </c>
      <c r="BI284">
        <v>1</v>
      </c>
      <c r="BJ284">
        <v>248</v>
      </c>
      <c r="BK284">
        <v>3</v>
      </c>
      <c r="BL284">
        <v>1812</v>
      </c>
      <c r="BM284">
        <v>20</v>
      </c>
      <c r="BN284">
        <v>1</v>
      </c>
      <c r="BO284">
        <v>8</v>
      </c>
      <c r="BP284">
        <v>209</v>
      </c>
      <c r="BQ284">
        <v>12</v>
      </c>
      <c r="BR284">
        <v>1886</v>
      </c>
      <c r="BS284">
        <v>59</v>
      </c>
      <c r="BT284">
        <v>531</v>
      </c>
      <c r="BU284">
        <v>3</v>
      </c>
      <c r="BV284">
        <v>951</v>
      </c>
      <c r="BW284">
        <v>5</v>
      </c>
      <c r="BX284">
        <v>1250</v>
      </c>
      <c r="BY284">
        <v>89</v>
      </c>
      <c r="BZ284">
        <v>416</v>
      </c>
      <c r="CA284">
        <v>2</v>
      </c>
      <c r="CB284">
        <v>2219</v>
      </c>
      <c r="CC284">
        <v>136</v>
      </c>
      <c r="CD284">
        <v>68</v>
      </c>
      <c r="CE284">
        <v>3</v>
      </c>
      <c r="CF284">
        <v>3278</v>
      </c>
      <c r="CG284">
        <v>138</v>
      </c>
      <c r="CH284">
        <v>4237</v>
      </c>
      <c r="CI284">
        <v>134</v>
      </c>
      <c r="CJ284">
        <v>90</v>
      </c>
      <c r="CK284">
        <v>0</v>
      </c>
      <c r="CL284">
        <v>4421</v>
      </c>
      <c r="CM284">
        <v>92</v>
      </c>
      <c r="CN284">
        <v>6557</v>
      </c>
      <c r="CO284">
        <v>56</v>
      </c>
    </row>
    <row r="285" spans="1:93" x14ac:dyDescent="0.25">
      <c r="A285" s="1">
        <v>44174</v>
      </c>
      <c r="B285">
        <v>12281</v>
      </c>
      <c r="C285">
        <v>599</v>
      </c>
      <c r="D285">
        <v>0</v>
      </c>
      <c r="E285">
        <v>0</v>
      </c>
      <c r="F285">
        <v>14837</v>
      </c>
      <c r="G285">
        <v>634</v>
      </c>
      <c r="H285">
        <v>26190</v>
      </c>
      <c r="I285">
        <v>559</v>
      </c>
      <c r="J285">
        <v>20371</v>
      </c>
      <c r="K285">
        <v>376</v>
      </c>
      <c r="L285">
        <v>214</v>
      </c>
      <c r="M285">
        <v>0</v>
      </c>
      <c r="N285">
        <v>185473</v>
      </c>
      <c r="O285">
        <v>1529</v>
      </c>
      <c r="P285">
        <v>4011</v>
      </c>
      <c r="Q285">
        <v>183</v>
      </c>
      <c r="R285">
        <v>1847</v>
      </c>
      <c r="S285">
        <v>7</v>
      </c>
      <c r="T285">
        <v>32080</v>
      </c>
      <c r="U285">
        <v>402</v>
      </c>
      <c r="V285">
        <v>7872</v>
      </c>
      <c r="W285">
        <v>112</v>
      </c>
      <c r="X285">
        <v>0</v>
      </c>
      <c r="Y285">
        <v>0</v>
      </c>
      <c r="Z285">
        <v>686</v>
      </c>
      <c r="AA285">
        <v>4</v>
      </c>
      <c r="AB285">
        <v>3319</v>
      </c>
      <c r="AC285">
        <v>2</v>
      </c>
      <c r="AD285">
        <v>6399</v>
      </c>
      <c r="AE285">
        <v>357</v>
      </c>
      <c r="AF285">
        <v>2150</v>
      </c>
      <c r="AG285">
        <v>7</v>
      </c>
      <c r="AH285">
        <v>15</v>
      </c>
      <c r="AI285">
        <v>0</v>
      </c>
      <c r="AJ285">
        <v>5292</v>
      </c>
      <c r="AK285">
        <v>133</v>
      </c>
      <c r="AL285">
        <v>1911</v>
      </c>
      <c r="AM285">
        <v>38</v>
      </c>
      <c r="AN285">
        <v>6139</v>
      </c>
      <c r="AO285">
        <v>71</v>
      </c>
      <c r="AP285">
        <v>20815</v>
      </c>
      <c r="AQ285">
        <v>590</v>
      </c>
      <c r="AR285">
        <v>33198</v>
      </c>
      <c r="AS285">
        <v>211</v>
      </c>
      <c r="AT285">
        <v>11023</v>
      </c>
      <c r="AU285">
        <v>323</v>
      </c>
      <c r="AV285">
        <v>2885</v>
      </c>
      <c r="AW285">
        <v>89</v>
      </c>
      <c r="AX285">
        <v>434</v>
      </c>
      <c r="AY285">
        <v>23</v>
      </c>
      <c r="AZ285">
        <v>0</v>
      </c>
      <c r="BA285">
        <v>0</v>
      </c>
      <c r="BB285">
        <v>13713</v>
      </c>
      <c r="BC285">
        <v>828</v>
      </c>
      <c r="BD285">
        <v>1204</v>
      </c>
      <c r="BE285">
        <v>50</v>
      </c>
      <c r="BF285">
        <v>1386</v>
      </c>
      <c r="BG285">
        <v>98</v>
      </c>
      <c r="BH285">
        <v>550</v>
      </c>
      <c r="BI285">
        <v>1</v>
      </c>
      <c r="BJ285">
        <v>284</v>
      </c>
      <c r="BK285">
        <v>3</v>
      </c>
      <c r="BL285">
        <v>1511</v>
      </c>
      <c r="BM285">
        <v>19</v>
      </c>
      <c r="BN285">
        <v>3</v>
      </c>
      <c r="BO285">
        <v>10</v>
      </c>
      <c r="BP285">
        <v>193</v>
      </c>
      <c r="BQ285">
        <v>12</v>
      </c>
      <c r="BR285">
        <v>2613</v>
      </c>
      <c r="BS285">
        <v>65</v>
      </c>
      <c r="BT285">
        <v>261</v>
      </c>
      <c r="BU285">
        <v>7</v>
      </c>
      <c r="BV285">
        <v>381</v>
      </c>
      <c r="BW285">
        <v>2</v>
      </c>
      <c r="BX285">
        <v>1324</v>
      </c>
      <c r="BY285">
        <v>102</v>
      </c>
      <c r="BZ285">
        <v>419</v>
      </c>
      <c r="CA285">
        <v>5</v>
      </c>
      <c r="CB285">
        <v>3221</v>
      </c>
      <c r="CC285">
        <v>160</v>
      </c>
      <c r="CD285">
        <v>97</v>
      </c>
      <c r="CE285">
        <v>2</v>
      </c>
      <c r="CF285">
        <v>3199</v>
      </c>
      <c r="CG285">
        <v>118</v>
      </c>
      <c r="CH285">
        <v>5857</v>
      </c>
      <c r="CI285">
        <v>100</v>
      </c>
      <c r="CJ285">
        <v>117</v>
      </c>
      <c r="CK285">
        <v>0</v>
      </c>
      <c r="CL285">
        <v>8310</v>
      </c>
      <c r="CM285">
        <v>411</v>
      </c>
      <c r="CN285">
        <v>7818</v>
      </c>
      <c r="CO285">
        <v>57</v>
      </c>
    </row>
    <row r="286" spans="1:93" x14ac:dyDescent="0.25">
      <c r="A286" s="1">
        <v>44175</v>
      </c>
      <c r="B286">
        <v>12281</v>
      </c>
      <c r="C286">
        <v>599</v>
      </c>
      <c r="D286">
        <v>0</v>
      </c>
      <c r="E286">
        <v>0</v>
      </c>
      <c r="F286">
        <v>14837</v>
      </c>
      <c r="G286">
        <v>634</v>
      </c>
      <c r="H286">
        <v>26190</v>
      </c>
      <c r="I286">
        <v>559</v>
      </c>
      <c r="J286">
        <v>51088</v>
      </c>
      <c r="K286">
        <v>842</v>
      </c>
      <c r="L286">
        <v>214</v>
      </c>
      <c r="M286">
        <v>0</v>
      </c>
      <c r="N286">
        <v>216360</v>
      </c>
      <c r="O286">
        <v>2552</v>
      </c>
      <c r="P286">
        <v>4011</v>
      </c>
      <c r="Q286">
        <v>183</v>
      </c>
      <c r="R286">
        <v>1847</v>
      </c>
      <c r="S286">
        <v>7</v>
      </c>
      <c r="T286">
        <v>31521</v>
      </c>
      <c r="U286">
        <v>412</v>
      </c>
      <c r="V286">
        <v>5981</v>
      </c>
      <c r="W286">
        <v>90</v>
      </c>
      <c r="X286">
        <v>942</v>
      </c>
      <c r="Y286">
        <v>9</v>
      </c>
      <c r="Z286">
        <v>682</v>
      </c>
      <c r="AA286">
        <v>8</v>
      </c>
      <c r="AB286">
        <v>3319</v>
      </c>
      <c r="AC286">
        <v>2</v>
      </c>
      <c r="AD286">
        <v>11006</v>
      </c>
      <c r="AE286">
        <v>800</v>
      </c>
      <c r="AF286">
        <v>2150</v>
      </c>
      <c r="AG286">
        <v>7</v>
      </c>
      <c r="AH286">
        <v>6</v>
      </c>
      <c r="AI286">
        <v>0</v>
      </c>
      <c r="AJ286">
        <v>6058</v>
      </c>
      <c r="AK286">
        <v>171</v>
      </c>
      <c r="AL286">
        <v>2733</v>
      </c>
      <c r="AM286">
        <v>45</v>
      </c>
      <c r="AN286">
        <v>6139</v>
      </c>
      <c r="AO286">
        <v>71</v>
      </c>
      <c r="AP286">
        <v>20815</v>
      </c>
      <c r="AQ286">
        <v>590</v>
      </c>
      <c r="AR286">
        <v>33198</v>
      </c>
      <c r="AS286">
        <v>211</v>
      </c>
      <c r="AT286">
        <v>10223</v>
      </c>
      <c r="AU286">
        <v>295</v>
      </c>
      <c r="AV286">
        <v>2963</v>
      </c>
      <c r="AW286">
        <v>60</v>
      </c>
      <c r="AX286">
        <v>421</v>
      </c>
      <c r="AY286">
        <v>19</v>
      </c>
      <c r="AZ286">
        <v>0</v>
      </c>
      <c r="BA286">
        <v>0</v>
      </c>
      <c r="BB286">
        <v>13713</v>
      </c>
      <c r="BC286">
        <v>828</v>
      </c>
      <c r="BD286">
        <v>1505</v>
      </c>
      <c r="BE286">
        <v>77</v>
      </c>
      <c r="BF286">
        <v>1379</v>
      </c>
      <c r="BG286">
        <v>7</v>
      </c>
      <c r="BH286">
        <v>550</v>
      </c>
      <c r="BI286">
        <v>1</v>
      </c>
      <c r="BJ286">
        <v>284</v>
      </c>
      <c r="BK286">
        <v>3</v>
      </c>
      <c r="BL286">
        <v>1936</v>
      </c>
      <c r="BM286">
        <v>29</v>
      </c>
      <c r="BN286">
        <v>3</v>
      </c>
      <c r="BO286">
        <v>10</v>
      </c>
      <c r="BP286">
        <v>159</v>
      </c>
      <c r="BQ286">
        <v>13</v>
      </c>
      <c r="BR286">
        <v>2613</v>
      </c>
      <c r="BS286">
        <v>65</v>
      </c>
      <c r="BT286">
        <v>261</v>
      </c>
      <c r="BU286">
        <v>7</v>
      </c>
      <c r="BV286">
        <v>381</v>
      </c>
      <c r="BW286">
        <v>2</v>
      </c>
      <c r="BX286">
        <v>1324</v>
      </c>
      <c r="BY286">
        <v>102</v>
      </c>
      <c r="BZ286">
        <v>419</v>
      </c>
      <c r="CA286">
        <v>5</v>
      </c>
      <c r="CB286">
        <v>3221</v>
      </c>
      <c r="CC286">
        <v>160</v>
      </c>
      <c r="CD286">
        <v>189</v>
      </c>
      <c r="CE286">
        <v>5</v>
      </c>
      <c r="CF286">
        <v>3610</v>
      </c>
      <c r="CG286">
        <v>121</v>
      </c>
      <c r="CH286">
        <v>5857</v>
      </c>
      <c r="CI286">
        <v>100</v>
      </c>
      <c r="CJ286">
        <v>118</v>
      </c>
      <c r="CK286">
        <v>2</v>
      </c>
      <c r="CL286">
        <v>8310</v>
      </c>
      <c r="CM286">
        <v>411</v>
      </c>
      <c r="CN286">
        <v>7818</v>
      </c>
      <c r="CO286">
        <v>57</v>
      </c>
    </row>
    <row r="287" spans="1:93" x14ac:dyDescent="0.25">
      <c r="A287" s="1">
        <v>44176</v>
      </c>
      <c r="B287">
        <v>20964</v>
      </c>
      <c r="C287">
        <v>516</v>
      </c>
      <c r="D287">
        <v>7955</v>
      </c>
      <c r="E287">
        <v>325</v>
      </c>
      <c r="F287">
        <v>16998</v>
      </c>
      <c r="G287">
        <v>887</v>
      </c>
      <c r="H287">
        <v>28585</v>
      </c>
      <c r="I287">
        <v>613</v>
      </c>
      <c r="J287">
        <v>53453</v>
      </c>
      <c r="K287">
        <v>836</v>
      </c>
      <c r="L287">
        <v>303</v>
      </c>
      <c r="M287">
        <v>15</v>
      </c>
      <c r="N287">
        <v>230852</v>
      </c>
      <c r="O287">
        <v>3390</v>
      </c>
      <c r="P287">
        <v>8166</v>
      </c>
      <c r="Q287">
        <v>173</v>
      </c>
      <c r="R287">
        <v>1849</v>
      </c>
      <c r="S287">
        <v>14</v>
      </c>
      <c r="T287">
        <v>29398</v>
      </c>
      <c r="U287">
        <v>414</v>
      </c>
      <c r="V287">
        <v>6295</v>
      </c>
      <c r="W287">
        <v>116</v>
      </c>
      <c r="X287">
        <v>468</v>
      </c>
      <c r="Y287">
        <v>5</v>
      </c>
      <c r="Z287">
        <v>689</v>
      </c>
      <c r="AA287">
        <v>8</v>
      </c>
      <c r="AB287">
        <v>7084</v>
      </c>
      <c r="AC287">
        <v>4</v>
      </c>
      <c r="AD287">
        <v>11974</v>
      </c>
      <c r="AE287">
        <v>781</v>
      </c>
      <c r="AF287">
        <v>3132</v>
      </c>
      <c r="AG287">
        <v>14</v>
      </c>
      <c r="AH287">
        <v>7</v>
      </c>
      <c r="AI287">
        <v>0</v>
      </c>
      <c r="AJ287">
        <v>6033</v>
      </c>
      <c r="AK287">
        <v>165</v>
      </c>
      <c r="AL287">
        <v>2969</v>
      </c>
      <c r="AM287">
        <v>37</v>
      </c>
      <c r="AN287">
        <v>8793</v>
      </c>
      <c r="AO287">
        <v>64</v>
      </c>
      <c r="AP287">
        <v>29875</v>
      </c>
      <c r="AQ287">
        <v>598</v>
      </c>
      <c r="AR287">
        <v>30424</v>
      </c>
      <c r="AS287">
        <v>220</v>
      </c>
      <c r="AT287">
        <v>10403</v>
      </c>
      <c r="AU287">
        <v>284</v>
      </c>
      <c r="AV287">
        <v>3138</v>
      </c>
      <c r="AW287">
        <v>56</v>
      </c>
      <c r="AX287">
        <v>445</v>
      </c>
      <c r="AY287">
        <v>22</v>
      </c>
      <c r="AZ287">
        <v>3134</v>
      </c>
      <c r="BA287">
        <v>86</v>
      </c>
      <c r="BB287">
        <v>13673</v>
      </c>
      <c r="BC287">
        <v>292</v>
      </c>
      <c r="BD287">
        <v>691</v>
      </c>
      <c r="BE287">
        <v>54</v>
      </c>
      <c r="BF287">
        <v>1376</v>
      </c>
      <c r="BG287">
        <v>24</v>
      </c>
      <c r="BH287">
        <v>675</v>
      </c>
      <c r="BI287">
        <v>6</v>
      </c>
      <c r="BJ287">
        <v>544</v>
      </c>
      <c r="BK287">
        <v>2</v>
      </c>
      <c r="BL287">
        <v>1811</v>
      </c>
      <c r="BM287">
        <v>23</v>
      </c>
      <c r="BN287">
        <v>3</v>
      </c>
      <c r="BO287">
        <v>6</v>
      </c>
      <c r="BP287">
        <v>141</v>
      </c>
      <c r="BQ287">
        <v>10</v>
      </c>
      <c r="BR287">
        <v>4620</v>
      </c>
      <c r="BS287">
        <v>53</v>
      </c>
      <c r="BT287">
        <v>1173</v>
      </c>
      <c r="BU287">
        <v>15</v>
      </c>
      <c r="BV287">
        <v>362</v>
      </c>
      <c r="BW287">
        <v>21</v>
      </c>
      <c r="BX287">
        <v>1533</v>
      </c>
      <c r="BY287">
        <v>81</v>
      </c>
      <c r="BZ287">
        <v>403</v>
      </c>
      <c r="CA287">
        <v>2</v>
      </c>
      <c r="CB287">
        <v>6197</v>
      </c>
      <c r="CC287">
        <v>171</v>
      </c>
      <c r="CD287">
        <v>214</v>
      </c>
      <c r="CE287">
        <v>2</v>
      </c>
      <c r="CF287">
        <v>5303</v>
      </c>
      <c r="CG287">
        <v>213</v>
      </c>
      <c r="CH287">
        <v>5872</v>
      </c>
      <c r="CI287">
        <v>115</v>
      </c>
      <c r="CJ287">
        <v>131</v>
      </c>
      <c r="CK287">
        <v>0</v>
      </c>
      <c r="CL287">
        <v>13750</v>
      </c>
      <c r="CM287">
        <v>470</v>
      </c>
      <c r="CN287">
        <v>7393</v>
      </c>
      <c r="CO287">
        <v>56</v>
      </c>
    </row>
    <row r="288" spans="1:93" x14ac:dyDescent="0.25">
      <c r="A288" s="1">
        <v>44177</v>
      </c>
      <c r="B288">
        <v>21672</v>
      </c>
      <c r="C288">
        <v>424</v>
      </c>
      <c r="D288">
        <v>5677</v>
      </c>
      <c r="E288">
        <v>50</v>
      </c>
      <c r="F288">
        <v>18726</v>
      </c>
      <c r="G288">
        <v>761</v>
      </c>
      <c r="H288">
        <v>28137</v>
      </c>
      <c r="I288">
        <v>560</v>
      </c>
      <c r="J288">
        <v>53347</v>
      </c>
      <c r="K288">
        <v>770</v>
      </c>
      <c r="L288">
        <v>304</v>
      </c>
      <c r="M288">
        <v>3</v>
      </c>
      <c r="N288">
        <v>201681</v>
      </c>
      <c r="O288">
        <v>2749</v>
      </c>
      <c r="P288">
        <v>8319</v>
      </c>
      <c r="Q288">
        <v>205</v>
      </c>
      <c r="R288">
        <v>0</v>
      </c>
      <c r="S288">
        <v>0</v>
      </c>
      <c r="T288">
        <v>30006</v>
      </c>
      <c r="U288">
        <v>442</v>
      </c>
      <c r="V288">
        <v>6739</v>
      </c>
      <c r="W288">
        <v>126</v>
      </c>
      <c r="X288">
        <v>428</v>
      </c>
      <c r="Y288">
        <v>5</v>
      </c>
      <c r="Z288">
        <v>950</v>
      </c>
      <c r="AA288">
        <v>6</v>
      </c>
      <c r="AB288">
        <v>6051</v>
      </c>
      <c r="AC288">
        <v>7</v>
      </c>
      <c r="AD288">
        <v>11897</v>
      </c>
      <c r="AE288">
        <v>671</v>
      </c>
      <c r="AF288">
        <v>3075</v>
      </c>
      <c r="AG288">
        <v>9</v>
      </c>
      <c r="AH288">
        <v>12</v>
      </c>
      <c r="AI288">
        <v>0</v>
      </c>
      <c r="AJ288">
        <v>6310</v>
      </c>
      <c r="AK288">
        <v>175</v>
      </c>
      <c r="AL288">
        <v>2757</v>
      </c>
      <c r="AM288">
        <v>32</v>
      </c>
      <c r="AN288">
        <v>8894</v>
      </c>
      <c r="AO288">
        <v>65</v>
      </c>
      <c r="AP288">
        <v>28438</v>
      </c>
      <c r="AQ288">
        <v>496</v>
      </c>
      <c r="AR288">
        <v>32106</v>
      </c>
      <c r="AS288">
        <v>226</v>
      </c>
      <c r="AT288">
        <v>9594</v>
      </c>
      <c r="AU288">
        <v>232</v>
      </c>
      <c r="AV288">
        <v>3047</v>
      </c>
      <c r="AW288">
        <v>50</v>
      </c>
      <c r="AX288">
        <v>464</v>
      </c>
      <c r="AY288">
        <v>23</v>
      </c>
      <c r="AZ288">
        <v>5080</v>
      </c>
      <c r="BA288">
        <v>95</v>
      </c>
      <c r="BB288">
        <v>13276</v>
      </c>
      <c r="BC288">
        <v>626</v>
      </c>
      <c r="BD288">
        <v>1799</v>
      </c>
      <c r="BE288">
        <v>44</v>
      </c>
      <c r="BF288">
        <v>1499</v>
      </c>
      <c r="BG288">
        <v>8</v>
      </c>
      <c r="BH288">
        <v>796</v>
      </c>
      <c r="BI288">
        <v>0</v>
      </c>
      <c r="BJ288">
        <v>358</v>
      </c>
      <c r="BK288">
        <v>1</v>
      </c>
      <c r="BL288">
        <v>2447</v>
      </c>
      <c r="BM288">
        <v>23</v>
      </c>
      <c r="BN288">
        <v>2</v>
      </c>
      <c r="BO288">
        <v>16</v>
      </c>
      <c r="BP288">
        <v>168</v>
      </c>
      <c r="BQ288">
        <v>11</v>
      </c>
      <c r="BR288">
        <v>4396</v>
      </c>
      <c r="BS288">
        <v>64</v>
      </c>
      <c r="BT288">
        <v>718</v>
      </c>
      <c r="BU288">
        <v>8</v>
      </c>
      <c r="BV288">
        <v>498</v>
      </c>
      <c r="BW288">
        <v>5</v>
      </c>
      <c r="BX288">
        <v>1395</v>
      </c>
      <c r="BY288">
        <v>102</v>
      </c>
      <c r="BZ288">
        <v>424</v>
      </c>
      <c r="CA288">
        <v>3</v>
      </c>
      <c r="CB288">
        <v>5047</v>
      </c>
      <c r="CC288">
        <v>162</v>
      </c>
      <c r="CD288">
        <v>325</v>
      </c>
      <c r="CE288">
        <v>4</v>
      </c>
      <c r="CF288">
        <v>8154</v>
      </c>
      <c r="CG288">
        <v>220</v>
      </c>
      <c r="CH288">
        <v>6217</v>
      </c>
      <c r="CI288">
        <v>109</v>
      </c>
      <c r="CJ288">
        <v>100</v>
      </c>
      <c r="CK288">
        <v>0</v>
      </c>
      <c r="CL288">
        <v>13105</v>
      </c>
      <c r="CM288">
        <v>544</v>
      </c>
      <c r="CN288">
        <v>6534</v>
      </c>
      <c r="CO288">
        <v>55</v>
      </c>
    </row>
    <row r="289" spans="1:93" x14ac:dyDescent="0.25">
      <c r="A289" s="1">
        <v>44178</v>
      </c>
      <c r="B289">
        <v>21501</v>
      </c>
      <c r="C289">
        <v>520</v>
      </c>
      <c r="D289">
        <v>0</v>
      </c>
      <c r="E289">
        <v>0</v>
      </c>
      <c r="F289">
        <v>19902</v>
      </c>
      <c r="G289">
        <v>649</v>
      </c>
      <c r="H289">
        <v>28080</v>
      </c>
      <c r="I289">
        <v>488</v>
      </c>
      <c r="J289">
        <v>54428</v>
      </c>
      <c r="K289">
        <v>672</v>
      </c>
      <c r="L289">
        <v>249</v>
      </c>
      <c r="M289">
        <v>3</v>
      </c>
      <c r="N289">
        <v>243209</v>
      </c>
      <c r="O289">
        <v>2996</v>
      </c>
      <c r="P289">
        <v>7882</v>
      </c>
      <c r="Q289">
        <v>154</v>
      </c>
      <c r="R289">
        <v>0</v>
      </c>
      <c r="S289">
        <v>0</v>
      </c>
      <c r="T289">
        <v>30254</v>
      </c>
      <c r="U289">
        <v>391</v>
      </c>
      <c r="V289">
        <v>6772</v>
      </c>
      <c r="W289">
        <v>142</v>
      </c>
      <c r="X289">
        <v>435</v>
      </c>
      <c r="Y289">
        <v>6</v>
      </c>
      <c r="Z289">
        <v>1030</v>
      </c>
      <c r="AA289">
        <v>2</v>
      </c>
      <c r="AB289">
        <v>0</v>
      </c>
      <c r="AC289">
        <v>0</v>
      </c>
      <c r="AD289">
        <v>12253</v>
      </c>
      <c r="AE289">
        <v>693</v>
      </c>
      <c r="AF289">
        <v>3552</v>
      </c>
      <c r="AG289">
        <v>8</v>
      </c>
      <c r="AH289">
        <v>13</v>
      </c>
      <c r="AI289">
        <v>0</v>
      </c>
      <c r="AJ289">
        <v>6388</v>
      </c>
      <c r="AK289">
        <v>142</v>
      </c>
      <c r="AL289">
        <v>2988</v>
      </c>
      <c r="AM289">
        <v>28</v>
      </c>
      <c r="AN289">
        <v>9182</v>
      </c>
      <c r="AO289">
        <v>53</v>
      </c>
      <c r="AP289">
        <v>20200</v>
      </c>
      <c r="AQ289">
        <v>321</v>
      </c>
      <c r="AR289">
        <v>29136</v>
      </c>
      <c r="AS289">
        <v>222</v>
      </c>
      <c r="AT289">
        <v>8201</v>
      </c>
      <c r="AU289">
        <v>221</v>
      </c>
      <c r="AV289">
        <v>2729</v>
      </c>
      <c r="AW289">
        <v>71</v>
      </c>
      <c r="AX289">
        <v>478</v>
      </c>
      <c r="AY289">
        <v>21</v>
      </c>
      <c r="AZ289">
        <v>4413</v>
      </c>
      <c r="BA289">
        <v>88</v>
      </c>
      <c r="BB289">
        <v>13902</v>
      </c>
      <c r="BC289">
        <v>194</v>
      </c>
      <c r="BD289">
        <v>1832</v>
      </c>
      <c r="BE289">
        <v>45</v>
      </c>
      <c r="BF289">
        <v>1292</v>
      </c>
      <c r="BG289">
        <v>21</v>
      </c>
      <c r="BH289">
        <v>617</v>
      </c>
      <c r="BI289">
        <v>4</v>
      </c>
      <c r="BJ289">
        <v>757</v>
      </c>
      <c r="BK289">
        <v>6</v>
      </c>
      <c r="BL289">
        <v>2355</v>
      </c>
      <c r="BM289">
        <v>22</v>
      </c>
      <c r="BN289">
        <v>1</v>
      </c>
      <c r="BO289">
        <v>12</v>
      </c>
      <c r="BP289">
        <v>166</v>
      </c>
      <c r="BQ289">
        <v>13</v>
      </c>
      <c r="BR289">
        <v>4135</v>
      </c>
      <c r="BS289">
        <v>78</v>
      </c>
      <c r="BT289">
        <v>0</v>
      </c>
      <c r="BU289">
        <v>0</v>
      </c>
      <c r="BV289">
        <v>0</v>
      </c>
      <c r="BW289">
        <v>0</v>
      </c>
      <c r="BX289">
        <v>1194</v>
      </c>
      <c r="BY289">
        <v>68</v>
      </c>
      <c r="BZ289">
        <v>324</v>
      </c>
      <c r="CA289">
        <v>2</v>
      </c>
      <c r="CB289">
        <v>4153</v>
      </c>
      <c r="CC289">
        <v>181</v>
      </c>
      <c r="CD289">
        <v>312</v>
      </c>
      <c r="CE289">
        <v>5</v>
      </c>
      <c r="CF289">
        <v>5952</v>
      </c>
      <c r="CG289">
        <v>164</v>
      </c>
      <c r="CH289">
        <v>3657</v>
      </c>
      <c r="CI289">
        <v>85</v>
      </c>
      <c r="CJ289">
        <v>101</v>
      </c>
      <c r="CK289">
        <v>1</v>
      </c>
      <c r="CL289">
        <v>11499</v>
      </c>
      <c r="CM289">
        <v>502</v>
      </c>
      <c r="CN289">
        <v>5679</v>
      </c>
      <c r="CO289">
        <v>48</v>
      </c>
    </row>
    <row r="290" spans="1:93" x14ac:dyDescent="0.25">
      <c r="A290" s="1">
        <v>44179</v>
      </c>
      <c r="B290">
        <v>18447</v>
      </c>
      <c r="C290">
        <v>144</v>
      </c>
      <c r="D290">
        <v>0</v>
      </c>
      <c r="E290">
        <v>0</v>
      </c>
      <c r="F290">
        <v>17937</v>
      </c>
      <c r="G290">
        <v>484</v>
      </c>
      <c r="H290">
        <v>27328</v>
      </c>
      <c r="I290">
        <v>450</v>
      </c>
      <c r="J290">
        <v>43900</v>
      </c>
      <c r="K290">
        <v>686</v>
      </c>
      <c r="L290">
        <v>429</v>
      </c>
      <c r="M290">
        <v>1</v>
      </c>
      <c r="N290">
        <v>212577</v>
      </c>
      <c r="O290">
        <v>2277</v>
      </c>
      <c r="P290">
        <v>7999</v>
      </c>
      <c r="Q290">
        <v>170</v>
      </c>
      <c r="R290">
        <v>0</v>
      </c>
      <c r="S290">
        <v>0</v>
      </c>
      <c r="T290">
        <v>27071</v>
      </c>
      <c r="U290">
        <v>336</v>
      </c>
      <c r="V290">
        <v>6011</v>
      </c>
      <c r="W290">
        <v>99</v>
      </c>
      <c r="X290">
        <v>462</v>
      </c>
      <c r="Y290">
        <v>5</v>
      </c>
      <c r="Z290">
        <v>718</v>
      </c>
      <c r="AA290">
        <v>7</v>
      </c>
      <c r="AB290">
        <v>0</v>
      </c>
      <c r="AC290">
        <v>0</v>
      </c>
      <c r="AD290">
        <v>12057</v>
      </c>
      <c r="AE290">
        <v>685</v>
      </c>
      <c r="AF290">
        <v>2642</v>
      </c>
      <c r="AG290">
        <v>6</v>
      </c>
      <c r="AH290">
        <v>6</v>
      </c>
      <c r="AI290">
        <v>0</v>
      </c>
      <c r="AJ290">
        <v>6189</v>
      </c>
      <c r="AK290">
        <v>166</v>
      </c>
      <c r="AL290">
        <v>2366</v>
      </c>
      <c r="AM290">
        <v>23</v>
      </c>
      <c r="AN290">
        <v>9924</v>
      </c>
      <c r="AO290">
        <v>29</v>
      </c>
      <c r="AP290">
        <v>16362</v>
      </c>
      <c r="AQ290">
        <v>188</v>
      </c>
      <c r="AR290">
        <v>26919</v>
      </c>
      <c r="AS290">
        <v>218</v>
      </c>
      <c r="AT290">
        <v>7451</v>
      </c>
      <c r="AU290">
        <v>247</v>
      </c>
      <c r="AV290">
        <v>3369</v>
      </c>
      <c r="AW290">
        <v>72</v>
      </c>
      <c r="AX290">
        <v>486</v>
      </c>
      <c r="AY290">
        <v>22</v>
      </c>
      <c r="AZ290">
        <v>4044</v>
      </c>
      <c r="BA290">
        <v>98</v>
      </c>
      <c r="BB290">
        <v>11533</v>
      </c>
      <c r="BC290">
        <v>150</v>
      </c>
      <c r="BD290">
        <v>2102</v>
      </c>
      <c r="BE290">
        <v>65</v>
      </c>
      <c r="BF290">
        <v>1069</v>
      </c>
      <c r="BG290">
        <v>3</v>
      </c>
      <c r="BH290">
        <v>418</v>
      </c>
      <c r="BI290">
        <v>3</v>
      </c>
      <c r="BJ290">
        <v>342</v>
      </c>
      <c r="BK290">
        <v>1</v>
      </c>
      <c r="BL290">
        <v>2806</v>
      </c>
      <c r="BM290">
        <v>22</v>
      </c>
      <c r="BN290">
        <v>2</v>
      </c>
      <c r="BO290">
        <v>6</v>
      </c>
      <c r="BP290">
        <v>139</v>
      </c>
      <c r="BQ290">
        <v>12</v>
      </c>
      <c r="BR290">
        <v>3363</v>
      </c>
      <c r="BS290">
        <v>78</v>
      </c>
      <c r="BT290">
        <v>446</v>
      </c>
      <c r="BU290">
        <v>6</v>
      </c>
      <c r="BV290">
        <v>0</v>
      </c>
      <c r="BW290">
        <v>0</v>
      </c>
      <c r="BX290">
        <v>692</v>
      </c>
      <c r="BY290">
        <v>85</v>
      </c>
      <c r="BZ290">
        <v>301</v>
      </c>
      <c r="CA290">
        <v>1</v>
      </c>
      <c r="CB290">
        <v>3470</v>
      </c>
      <c r="CC290">
        <v>165</v>
      </c>
      <c r="CD290">
        <v>333</v>
      </c>
      <c r="CE290">
        <v>1</v>
      </c>
      <c r="CF290">
        <v>5274</v>
      </c>
      <c r="CG290">
        <v>62</v>
      </c>
      <c r="CH290">
        <v>2000</v>
      </c>
      <c r="CI290">
        <v>74</v>
      </c>
      <c r="CJ290">
        <v>114</v>
      </c>
      <c r="CK290">
        <v>2</v>
      </c>
      <c r="CL290">
        <v>8976</v>
      </c>
      <c r="CM290">
        <v>188</v>
      </c>
      <c r="CN290">
        <v>4995</v>
      </c>
      <c r="CO290">
        <v>56</v>
      </c>
    </row>
    <row r="291" spans="1:93" x14ac:dyDescent="0.25">
      <c r="A291" s="1">
        <v>44180</v>
      </c>
      <c r="B291">
        <v>20263</v>
      </c>
      <c r="C291">
        <v>232</v>
      </c>
      <c r="D291">
        <v>2355</v>
      </c>
      <c r="E291">
        <v>24</v>
      </c>
      <c r="F291">
        <v>12025</v>
      </c>
      <c r="G291">
        <v>491</v>
      </c>
      <c r="H291">
        <v>26689</v>
      </c>
      <c r="I291">
        <v>577</v>
      </c>
      <c r="J291">
        <v>21825</v>
      </c>
      <c r="K291">
        <v>279</v>
      </c>
      <c r="L291">
        <v>264</v>
      </c>
      <c r="M291">
        <v>2</v>
      </c>
      <c r="N291">
        <v>180420</v>
      </c>
      <c r="O291">
        <v>1434</v>
      </c>
      <c r="P291">
        <v>5163</v>
      </c>
      <c r="Q291">
        <v>175</v>
      </c>
      <c r="R291">
        <v>1712</v>
      </c>
      <c r="S291">
        <v>8</v>
      </c>
      <c r="T291">
        <v>22065</v>
      </c>
      <c r="U291">
        <v>354</v>
      </c>
      <c r="V291">
        <v>5891</v>
      </c>
      <c r="W291">
        <v>81</v>
      </c>
      <c r="X291">
        <v>609</v>
      </c>
      <c r="Y291">
        <v>5</v>
      </c>
      <c r="Z291">
        <v>880</v>
      </c>
      <c r="AA291">
        <v>13</v>
      </c>
      <c r="AB291">
        <v>0</v>
      </c>
      <c r="AC291">
        <v>0</v>
      </c>
      <c r="AD291">
        <v>8608</v>
      </c>
      <c r="AE291">
        <v>249</v>
      </c>
      <c r="AF291">
        <v>3337</v>
      </c>
      <c r="AG291">
        <v>9</v>
      </c>
      <c r="AH291">
        <v>8</v>
      </c>
      <c r="AI291">
        <v>0</v>
      </c>
      <c r="AJ291">
        <v>5489</v>
      </c>
      <c r="AK291">
        <v>137</v>
      </c>
      <c r="AL291">
        <v>2217</v>
      </c>
      <c r="AM291">
        <v>58</v>
      </c>
      <c r="AN291">
        <v>8496</v>
      </c>
      <c r="AO291">
        <v>35</v>
      </c>
      <c r="AP291">
        <v>14432</v>
      </c>
      <c r="AQ291">
        <v>500</v>
      </c>
      <c r="AR291">
        <v>29617</v>
      </c>
      <c r="AS291">
        <v>229</v>
      </c>
      <c r="AT291">
        <v>7501</v>
      </c>
      <c r="AU291">
        <v>251</v>
      </c>
      <c r="AV291">
        <v>2362</v>
      </c>
      <c r="AW291">
        <v>36</v>
      </c>
      <c r="AX291">
        <v>511</v>
      </c>
      <c r="AY291">
        <v>23</v>
      </c>
      <c r="AZ291">
        <v>2194</v>
      </c>
      <c r="BA291">
        <v>90</v>
      </c>
      <c r="BB291">
        <v>2590</v>
      </c>
      <c r="BC291">
        <v>368</v>
      </c>
      <c r="BD291">
        <v>1928</v>
      </c>
      <c r="BE291">
        <v>68</v>
      </c>
      <c r="BF291">
        <v>1333</v>
      </c>
      <c r="BG291">
        <v>24</v>
      </c>
      <c r="BH291">
        <v>199</v>
      </c>
      <c r="BI291">
        <v>0</v>
      </c>
      <c r="BJ291">
        <v>331</v>
      </c>
      <c r="BK291">
        <v>5</v>
      </c>
      <c r="BL291">
        <v>2422</v>
      </c>
      <c r="BM291">
        <v>25</v>
      </c>
      <c r="BN291">
        <v>3</v>
      </c>
      <c r="BO291">
        <v>15</v>
      </c>
      <c r="BP291">
        <v>125</v>
      </c>
      <c r="BQ291">
        <v>11</v>
      </c>
      <c r="BR291">
        <v>1472</v>
      </c>
      <c r="BS291">
        <v>65</v>
      </c>
      <c r="BT291">
        <v>182</v>
      </c>
      <c r="BU291">
        <v>8</v>
      </c>
      <c r="BV291">
        <v>981</v>
      </c>
      <c r="BW291">
        <v>6</v>
      </c>
      <c r="BX291">
        <v>639</v>
      </c>
      <c r="BY291">
        <v>62</v>
      </c>
      <c r="BZ291">
        <v>349</v>
      </c>
      <c r="CA291">
        <v>4</v>
      </c>
      <c r="CB291">
        <v>1893</v>
      </c>
      <c r="CC291">
        <v>107</v>
      </c>
      <c r="CD291">
        <v>120</v>
      </c>
      <c r="CE291">
        <v>4</v>
      </c>
      <c r="CF291">
        <v>3558</v>
      </c>
      <c r="CG291">
        <v>98</v>
      </c>
      <c r="CH291">
        <v>5172</v>
      </c>
      <c r="CI291">
        <v>134</v>
      </c>
      <c r="CJ291">
        <v>103</v>
      </c>
      <c r="CK291">
        <v>3</v>
      </c>
      <c r="CL291">
        <v>11770</v>
      </c>
      <c r="CM291">
        <v>445</v>
      </c>
      <c r="CN291">
        <v>4932</v>
      </c>
      <c r="CO291">
        <v>49</v>
      </c>
    </row>
    <row r="292" spans="1:93" x14ac:dyDescent="0.25">
      <c r="A292" s="1">
        <v>44181</v>
      </c>
      <c r="B292">
        <v>18450</v>
      </c>
      <c r="C292">
        <v>506</v>
      </c>
      <c r="D292">
        <v>5061</v>
      </c>
      <c r="E292">
        <v>43</v>
      </c>
      <c r="F292">
        <v>14839</v>
      </c>
      <c r="G292">
        <v>846</v>
      </c>
      <c r="H292">
        <v>26509</v>
      </c>
      <c r="I292">
        <v>596</v>
      </c>
      <c r="J292">
        <v>25193</v>
      </c>
      <c r="K292">
        <v>433</v>
      </c>
      <c r="L292">
        <v>327</v>
      </c>
      <c r="M292">
        <v>8</v>
      </c>
      <c r="N292">
        <v>204281</v>
      </c>
      <c r="O292">
        <v>1754</v>
      </c>
      <c r="P292">
        <v>7552</v>
      </c>
      <c r="Q292">
        <v>210</v>
      </c>
      <c r="R292">
        <v>0</v>
      </c>
      <c r="S292">
        <v>0</v>
      </c>
      <c r="T292">
        <v>26382</v>
      </c>
      <c r="U292">
        <v>387</v>
      </c>
      <c r="V292">
        <v>8119</v>
      </c>
      <c r="W292">
        <v>122</v>
      </c>
      <c r="X292">
        <v>339</v>
      </c>
      <c r="Y292">
        <v>6</v>
      </c>
      <c r="Z292">
        <v>1078</v>
      </c>
      <c r="AA292">
        <v>12</v>
      </c>
      <c r="AB292">
        <v>2956</v>
      </c>
      <c r="AC292">
        <v>6</v>
      </c>
      <c r="AD292">
        <v>5930</v>
      </c>
      <c r="AE292">
        <v>345</v>
      </c>
      <c r="AF292">
        <v>2992</v>
      </c>
      <c r="AG292">
        <v>11</v>
      </c>
      <c r="AH292">
        <v>8</v>
      </c>
      <c r="AI292">
        <v>0</v>
      </c>
      <c r="AJ292">
        <v>6120</v>
      </c>
      <c r="AK292">
        <v>155</v>
      </c>
      <c r="AL292">
        <v>2172</v>
      </c>
      <c r="AM292">
        <v>45</v>
      </c>
      <c r="AN292">
        <v>6682</v>
      </c>
      <c r="AO292">
        <v>86</v>
      </c>
      <c r="AP292">
        <v>27728</v>
      </c>
      <c r="AQ292">
        <v>952</v>
      </c>
      <c r="AR292">
        <v>32102</v>
      </c>
      <c r="AS292">
        <v>235</v>
      </c>
      <c r="AT292">
        <v>7704</v>
      </c>
      <c r="AU292">
        <v>223</v>
      </c>
      <c r="AV292">
        <v>2459</v>
      </c>
      <c r="AW292">
        <v>73</v>
      </c>
      <c r="AX292">
        <v>523</v>
      </c>
      <c r="AY292">
        <v>23</v>
      </c>
      <c r="AZ292">
        <v>2638</v>
      </c>
      <c r="BA292">
        <v>84</v>
      </c>
      <c r="BB292">
        <v>11481</v>
      </c>
      <c r="BC292">
        <v>790</v>
      </c>
      <c r="BD292">
        <v>1157</v>
      </c>
      <c r="BE292">
        <v>77</v>
      </c>
      <c r="BF292">
        <v>1106</v>
      </c>
      <c r="BG292">
        <v>55</v>
      </c>
      <c r="BH292">
        <v>758</v>
      </c>
      <c r="BI292">
        <v>3</v>
      </c>
      <c r="BJ292">
        <v>301</v>
      </c>
      <c r="BK292">
        <v>3</v>
      </c>
      <c r="BL292">
        <v>1612</v>
      </c>
      <c r="BM292">
        <v>26</v>
      </c>
      <c r="BN292">
        <v>2</v>
      </c>
      <c r="BO292">
        <v>8</v>
      </c>
      <c r="BP292">
        <v>142</v>
      </c>
      <c r="BQ292">
        <v>10</v>
      </c>
      <c r="BR292">
        <v>2360</v>
      </c>
      <c r="BS292">
        <v>73</v>
      </c>
      <c r="BT292">
        <v>349</v>
      </c>
      <c r="BU292">
        <v>8</v>
      </c>
      <c r="BV292">
        <v>331</v>
      </c>
      <c r="BW292">
        <v>2</v>
      </c>
      <c r="BX292">
        <v>1199</v>
      </c>
      <c r="BY292">
        <v>98</v>
      </c>
      <c r="BZ292">
        <v>339</v>
      </c>
      <c r="CA292">
        <v>2</v>
      </c>
      <c r="CB292">
        <v>2804</v>
      </c>
      <c r="CC292">
        <v>144</v>
      </c>
      <c r="CD292">
        <v>195</v>
      </c>
      <c r="CE292">
        <v>6</v>
      </c>
      <c r="CF292">
        <v>5062</v>
      </c>
      <c r="CG292">
        <v>275</v>
      </c>
      <c r="CH292">
        <v>7897</v>
      </c>
      <c r="CI292">
        <v>139</v>
      </c>
      <c r="CJ292">
        <v>112</v>
      </c>
      <c r="CK292">
        <v>3</v>
      </c>
      <c r="CL292">
        <v>12455</v>
      </c>
      <c r="CM292">
        <v>605</v>
      </c>
      <c r="CN292">
        <v>5884</v>
      </c>
      <c r="CO292">
        <v>53</v>
      </c>
    </row>
    <row r="293" spans="1:93" x14ac:dyDescent="0.25">
      <c r="A293" s="1">
        <v>44182</v>
      </c>
      <c r="B293">
        <v>25161</v>
      </c>
      <c r="C293">
        <v>612</v>
      </c>
      <c r="D293">
        <v>6050</v>
      </c>
      <c r="E293">
        <v>38</v>
      </c>
      <c r="F293">
        <v>17568</v>
      </c>
      <c r="G293">
        <v>680</v>
      </c>
      <c r="H293">
        <v>28214</v>
      </c>
      <c r="I293">
        <v>587</v>
      </c>
      <c r="J293">
        <v>42889</v>
      </c>
      <c r="K293">
        <v>964</v>
      </c>
      <c r="L293">
        <v>421</v>
      </c>
      <c r="M293">
        <v>6</v>
      </c>
      <c r="N293">
        <v>201468</v>
      </c>
      <c r="O293">
        <v>2942</v>
      </c>
      <c r="P293">
        <v>10008</v>
      </c>
      <c r="Q293">
        <v>166</v>
      </c>
      <c r="R293">
        <v>2891</v>
      </c>
      <c r="S293">
        <v>12</v>
      </c>
      <c r="T293">
        <v>24010</v>
      </c>
      <c r="U293">
        <v>355</v>
      </c>
      <c r="V293">
        <v>6352</v>
      </c>
      <c r="W293">
        <v>106</v>
      </c>
      <c r="X293">
        <v>355</v>
      </c>
      <c r="Y293">
        <v>5</v>
      </c>
      <c r="Z293">
        <v>1014</v>
      </c>
      <c r="AA293">
        <v>22</v>
      </c>
      <c r="AB293">
        <v>6971</v>
      </c>
      <c r="AC293">
        <v>6</v>
      </c>
      <c r="AD293">
        <v>11228</v>
      </c>
      <c r="AE293">
        <v>801</v>
      </c>
      <c r="AF293">
        <v>3692</v>
      </c>
      <c r="AG293">
        <v>14</v>
      </c>
      <c r="AH293">
        <v>12</v>
      </c>
      <c r="AI293">
        <v>0</v>
      </c>
      <c r="AJ293">
        <v>6725</v>
      </c>
      <c r="AK293">
        <v>137</v>
      </c>
      <c r="AL293">
        <v>3061</v>
      </c>
      <c r="AM293">
        <v>51</v>
      </c>
      <c r="AN293">
        <v>11214</v>
      </c>
      <c r="AO293">
        <v>77</v>
      </c>
      <c r="AP293">
        <v>26923</v>
      </c>
      <c r="AQ293">
        <v>698</v>
      </c>
      <c r="AR293">
        <v>29718</v>
      </c>
      <c r="AS293">
        <v>240</v>
      </c>
      <c r="AT293">
        <v>7603</v>
      </c>
      <c r="AU293">
        <v>213</v>
      </c>
      <c r="AV293">
        <v>2731</v>
      </c>
      <c r="AW293">
        <v>105</v>
      </c>
      <c r="AX293">
        <v>544</v>
      </c>
      <c r="AY293">
        <v>24</v>
      </c>
      <c r="AZ293">
        <v>4720</v>
      </c>
      <c r="BA293">
        <v>82</v>
      </c>
      <c r="BB293">
        <v>17441</v>
      </c>
      <c r="BC293">
        <v>289</v>
      </c>
      <c r="BD293">
        <v>1545</v>
      </c>
      <c r="BE293">
        <v>63</v>
      </c>
      <c r="BF293">
        <v>1149</v>
      </c>
      <c r="BG293">
        <v>21</v>
      </c>
      <c r="BH293">
        <v>930</v>
      </c>
      <c r="BI293">
        <v>0</v>
      </c>
      <c r="BJ293">
        <v>733</v>
      </c>
      <c r="BK293">
        <v>7</v>
      </c>
      <c r="BL293">
        <v>2368</v>
      </c>
      <c r="BM293">
        <v>29</v>
      </c>
      <c r="BN293">
        <v>2</v>
      </c>
      <c r="BO293">
        <v>14</v>
      </c>
      <c r="BP293">
        <v>180</v>
      </c>
      <c r="BQ293">
        <v>11</v>
      </c>
      <c r="BR293">
        <v>3327</v>
      </c>
      <c r="BS293">
        <v>92</v>
      </c>
      <c r="BT293">
        <v>595</v>
      </c>
      <c r="BU293">
        <v>3</v>
      </c>
      <c r="BV293">
        <v>518</v>
      </c>
      <c r="BW293">
        <v>7</v>
      </c>
      <c r="BX293">
        <v>1185</v>
      </c>
      <c r="BY293">
        <v>85</v>
      </c>
      <c r="BZ293">
        <v>401</v>
      </c>
      <c r="CA293">
        <v>1</v>
      </c>
      <c r="CB293">
        <v>2982</v>
      </c>
      <c r="CC293">
        <v>157</v>
      </c>
      <c r="CD293">
        <v>371</v>
      </c>
      <c r="CE293">
        <v>2</v>
      </c>
      <c r="CF293">
        <v>6981</v>
      </c>
      <c r="CG293">
        <v>163</v>
      </c>
      <c r="CH293">
        <v>8256</v>
      </c>
      <c r="CI293">
        <v>154</v>
      </c>
      <c r="CJ293">
        <v>96</v>
      </c>
      <c r="CK293">
        <v>0</v>
      </c>
      <c r="CL293">
        <v>11953</v>
      </c>
      <c r="CM293">
        <v>431</v>
      </c>
      <c r="CN293">
        <v>5353</v>
      </c>
      <c r="CO293">
        <v>49</v>
      </c>
    </row>
    <row r="294" spans="1:93" x14ac:dyDescent="0.25">
      <c r="A294" s="1">
        <v>44183</v>
      </c>
      <c r="B294">
        <v>25161</v>
      </c>
      <c r="C294">
        <v>612</v>
      </c>
      <c r="D294">
        <v>6050</v>
      </c>
      <c r="E294">
        <v>38</v>
      </c>
      <c r="F294">
        <v>17568</v>
      </c>
      <c r="G294">
        <v>680</v>
      </c>
      <c r="H294">
        <v>28214</v>
      </c>
      <c r="I294">
        <v>587</v>
      </c>
      <c r="J294">
        <v>42889</v>
      </c>
      <c r="K294">
        <v>964</v>
      </c>
      <c r="L294">
        <v>421</v>
      </c>
      <c r="M294">
        <v>6</v>
      </c>
      <c r="N294">
        <v>201468</v>
      </c>
      <c r="O294">
        <v>2942</v>
      </c>
      <c r="P294">
        <v>10008</v>
      </c>
      <c r="Q294">
        <v>166</v>
      </c>
      <c r="R294">
        <v>2891</v>
      </c>
      <c r="S294">
        <v>12</v>
      </c>
      <c r="T294">
        <v>24010</v>
      </c>
      <c r="U294">
        <v>355</v>
      </c>
      <c r="V294">
        <v>6352</v>
      </c>
      <c r="W294">
        <v>106</v>
      </c>
      <c r="X294">
        <v>355</v>
      </c>
      <c r="Y294">
        <v>5</v>
      </c>
      <c r="Z294">
        <v>1014</v>
      </c>
      <c r="AA294">
        <v>22</v>
      </c>
      <c r="AB294">
        <v>6971</v>
      </c>
      <c r="AC294">
        <v>6</v>
      </c>
      <c r="AD294">
        <v>11228</v>
      </c>
      <c r="AE294">
        <v>801</v>
      </c>
      <c r="AF294">
        <v>3692</v>
      </c>
      <c r="AG294">
        <v>14</v>
      </c>
      <c r="AH294">
        <v>12</v>
      </c>
      <c r="AI294">
        <v>0</v>
      </c>
      <c r="AJ294">
        <v>6725</v>
      </c>
      <c r="AK294">
        <v>137</v>
      </c>
      <c r="AL294">
        <v>3061</v>
      </c>
      <c r="AM294">
        <v>51</v>
      </c>
      <c r="AN294">
        <v>11214</v>
      </c>
      <c r="AO294">
        <v>77</v>
      </c>
      <c r="AP294">
        <v>26923</v>
      </c>
      <c r="AQ294">
        <v>698</v>
      </c>
      <c r="AR294">
        <v>29718</v>
      </c>
      <c r="AS294">
        <v>240</v>
      </c>
      <c r="AT294">
        <v>7603</v>
      </c>
      <c r="AU294">
        <v>213</v>
      </c>
      <c r="AV294">
        <v>2731</v>
      </c>
      <c r="AW294">
        <v>105</v>
      </c>
      <c r="AX294">
        <v>544</v>
      </c>
      <c r="AY294">
        <v>24</v>
      </c>
      <c r="AZ294">
        <v>4720</v>
      </c>
      <c r="BA294">
        <v>82</v>
      </c>
      <c r="BB294">
        <v>17441</v>
      </c>
      <c r="BC294">
        <v>289</v>
      </c>
      <c r="BD294">
        <v>1545</v>
      </c>
      <c r="BE294">
        <v>63</v>
      </c>
      <c r="BF294">
        <v>1149</v>
      </c>
      <c r="BG294">
        <v>21</v>
      </c>
      <c r="BH294">
        <v>930</v>
      </c>
      <c r="BI294">
        <v>0</v>
      </c>
      <c r="BJ294">
        <v>733</v>
      </c>
      <c r="BK294">
        <v>7</v>
      </c>
      <c r="BL294">
        <v>2368</v>
      </c>
      <c r="BM294">
        <v>29</v>
      </c>
      <c r="BN294">
        <v>2</v>
      </c>
      <c r="BO294">
        <v>14</v>
      </c>
      <c r="BP294">
        <v>180</v>
      </c>
      <c r="BQ294">
        <v>11</v>
      </c>
      <c r="BR294">
        <v>3327</v>
      </c>
      <c r="BS294">
        <v>92</v>
      </c>
      <c r="BT294">
        <v>595</v>
      </c>
      <c r="BU294">
        <v>3</v>
      </c>
      <c r="BV294">
        <v>518</v>
      </c>
      <c r="BW294">
        <v>7</v>
      </c>
      <c r="BX294">
        <v>1185</v>
      </c>
      <c r="BY294">
        <v>85</v>
      </c>
      <c r="BZ294">
        <v>401</v>
      </c>
      <c r="CA294">
        <v>1</v>
      </c>
      <c r="CB294">
        <v>2982</v>
      </c>
      <c r="CC294">
        <v>157</v>
      </c>
      <c r="CD294">
        <v>371</v>
      </c>
      <c r="CE294">
        <v>2</v>
      </c>
      <c r="CF294">
        <v>6981</v>
      </c>
      <c r="CG294">
        <v>163</v>
      </c>
      <c r="CH294">
        <v>8256</v>
      </c>
      <c r="CI294">
        <v>154</v>
      </c>
      <c r="CJ294">
        <v>96</v>
      </c>
      <c r="CK294">
        <v>0</v>
      </c>
      <c r="CL294">
        <v>11953</v>
      </c>
      <c r="CM294">
        <v>431</v>
      </c>
      <c r="CN294">
        <v>5353</v>
      </c>
      <c r="CO294">
        <v>49</v>
      </c>
    </row>
    <row r="295" spans="1:93" x14ac:dyDescent="0.25">
      <c r="A295" s="1">
        <v>44184</v>
      </c>
      <c r="B295">
        <v>28507</v>
      </c>
      <c r="C295">
        <v>489</v>
      </c>
      <c r="D295">
        <v>5671</v>
      </c>
      <c r="E295">
        <v>38</v>
      </c>
      <c r="F295">
        <v>15401</v>
      </c>
      <c r="G295">
        <v>674</v>
      </c>
      <c r="H295">
        <v>28209</v>
      </c>
      <c r="I295">
        <v>585</v>
      </c>
      <c r="J295">
        <v>69826</v>
      </c>
      <c r="K295">
        <v>1092</v>
      </c>
      <c r="L295">
        <v>576</v>
      </c>
      <c r="M295">
        <v>6</v>
      </c>
      <c r="N295">
        <v>229915</v>
      </c>
      <c r="O295">
        <v>3443</v>
      </c>
      <c r="P295">
        <v>8725</v>
      </c>
      <c r="Q295">
        <v>274</v>
      </c>
      <c r="R295">
        <v>0</v>
      </c>
      <c r="S295">
        <v>0</v>
      </c>
      <c r="T295">
        <v>25152</v>
      </c>
      <c r="U295">
        <v>347</v>
      </c>
      <c r="V295">
        <v>7008</v>
      </c>
      <c r="W295">
        <v>117</v>
      </c>
      <c r="X295">
        <v>364</v>
      </c>
      <c r="Y295">
        <v>5</v>
      </c>
      <c r="Z295">
        <v>1053</v>
      </c>
      <c r="AA295">
        <v>14</v>
      </c>
      <c r="AB295">
        <v>9659</v>
      </c>
      <c r="AC295">
        <v>2</v>
      </c>
      <c r="AD295">
        <v>11799</v>
      </c>
      <c r="AE295">
        <v>718</v>
      </c>
      <c r="AF295">
        <v>4508</v>
      </c>
      <c r="AG295">
        <v>15</v>
      </c>
      <c r="AH295">
        <v>22</v>
      </c>
      <c r="AI295">
        <v>0</v>
      </c>
      <c r="AJ295">
        <v>6689</v>
      </c>
      <c r="AK295">
        <v>124</v>
      </c>
      <c r="AL295">
        <v>2893</v>
      </c>
      <c r="AM295">
        <v>45</v>
      </c>
      <c r="AN295">
        <v>12028</v>
      </c>
      <c r="AO295">
        <v>85</v>
      </c>
      <c r="AP295">
        <v>31300</v>
      </c>
      <c r="AQ295">
        <v>702</v>
      </c>
      <c r="AR295">
        <v>26410</v>
      </c>
      <c r="AS295">
        <v>246</v>
      </c>
      <c r="AT295">
        <v>7121</v>
      </c>
      <c r="AU295">
        <v>178</v>
      </c>
      <c r="AV295">
        <v>2972</v>
      </c>
      <c r="AW295">
        <v>84</v>
      </c>
      <c r="AX295">
        <v>579</v>
      </c>
      <c r="AY295">
        <v>26</v>
      </c>
      <c r="AZ295">
        <v>4336</v>
      </c>
      <c r="BA295">
        <v>75</v>
      </c>
      <c r="BB295">
        <v>15440</v>
      </c>
      <c r="BC295">
        <v>610</v>
      </c>
      <c r="BD295">
        <v>2061</v>
      </c>
      <c r="BE295">
        <v>43</v>
      </c>
      <c r="BF295">
        <v>2115</v>
      </c>
      <c r="BG295">
        <v>25</v>
      </c>
      <c r="BH295">
        <v>806</v>
      </c>
      <c r="BI295">
        <v>11</v>
      </c>
      <c r="BJ295">
        <v>561</v>
      </c>
      <c r="BK295">
        <v>2</v>
      </c>
      <c r="BL295">
        <v>3348</v>
      </c>
      <c r="BM295">
        <v>42</v>
      </c>
      <c r="BN295">
        <v>2</v>
      </c>
      <c r="BO295">
        <v>9</v>
      </c>
      <c r="BP295">
        <v>174</v>
      </c>
      <c r="BQ295">
        <v>10</v>
      </c>
      <c r="BR295">
        <v>3272</v>
      </c>
      <c r="BS295">
        <v>68</v>
      </c>
      <c r="BT295">
        <v>449</v>
      </c>
      <c r="BU295">
        <v>6</v>
      </c>
      <c r="BV295">
        <v>463</v>
      </c>
      <c r="BW295">
        <v>0</v>
      </c>
      <c r="BX295">
        <v>874</v>
      </c>
      <c r="BY295">
        <v>96</v>
      </c>
      <c r="BZ295">
        <v>410</v>
      </c>
      <c r="CA295">
        <v>2</v>
      </c>
      <c r="CB295">
        <v>4045</v>
      </c>
      <c r="CC295">
        <v>189</v>
      </c>
      <c r="CD295">
        <v>451</v>
      </c>
      <c r="CE295">
        <v>2</v>
      </c>
      <c r="CF295">
        <v>7326</v>
      </c>
      <c r="CG295">
        <v>169</v>
      </c>
      <c r="CH295">
        <v>8830</v>
      </c>
      <c r="CI295">
        <v>108</v>
      </c>
      <c r="CJ295">
        <v>89</v>
      </c>
      <c r="CK295">
        <v>4</v>
      </c>
      <c r="CL295">
        <v>11246</v>
      </c>
      <c r="CM295">
        <v>483</v>
      </c>
      <c r="CN295">
        <v>4910</v>
      </c>
      <c r="CO295">
        <v>51</v>
      </c>
    </row>
    <row r="296" spans="1:93" x14ac:dyDescent="0.25">
      <c r="A296" s="1">
        <v>44185</v>
      </c>
      <c r="B296">
        <v>27052</v>
      </c>
      <c r="C296">
        <v>534</v>
      </c>
      <c r="D296">
        <v>0</v>
      </c>
      <c r="E296">
        <v>0</v>
      </c>
      <c r="F296">
        <v>16305</v>
      </c>
      <c r="G296">
        <v>553</v>
      </c>
      <c r="H296">
        <v>28948</v>
      </c>
      <c r="I296">
        <v>511</v>
      </c>
      <c r="J296">
        <v>52544</v>
      </c>
      <c r="K296">
        <v>823</v>
      </c>
      <c r="L296">
        <v>522</v>
      </c>
      <c r="M296">
        <v>5</v>
      </c>
      <c r="N296">
        <v>402270</v>
      </c>
      <c r="O296">
        <v>2747</v>
      </c>
      <c r="P296">
        <v>10939</v>
      </c>
      <c r="Q296">
        <v>254</v>
      </c>
      <c r="R296">
        <v>0</v>
      </c>
      <c r="S296">
        <v>0</v>
      </c>
      <c r="T296">
        <v>26624</v>
      </c>
      <c r="U296">
        <v>341</v>
      </c>
      <c r="V296">
        <v>6708</v>
      </c>
      <c r="W296">
        <v>124</v>
      </c>
      <c r="X296">
        <v>314</v>
      </c>
      <c r="Y296">
        <v>4</v>
      </c>
      <c r="Z296">
        <v>1097</v>
      </c>
      <c r="AA296">
        <v>15</v>
      </c>
      <c r="AB296">
        <v>0</v>
      </c>
      <c r="AC296">
        <v>0</v>
      </c>
      <c r="AD296">
        <v>12248</v>
      </c>
      <c r="AE296">
        <v>762</v>
      </c>
      <c r="AF296">
        <v>3285</v>
      </c>
      <c r="AG296">
        <v>12</v>
      </c>
      <c r="AH296">
        <v>34</v>
      </c>
      <c r="AI296">
        <v>0</v>
      </c>
      <c r="AJ296">
        <v>7751</v>
      </c>
      <c r="AK296">
        <v>145</v>
      </c>
      <c r="AL296">
        <v>2849</v>
      </c>
      <c r="AM296">
        <v>45</v>
      </c>
      <c r="AN296">
        <v>0</v>
      </c>
      <c r="AO296">
        <v>0</v>
      </c>
      <c r="AP296">
        <v>22771</v>
      </c>
      <c r="AQ296">
        <v>409</v>
      </c>
      <c r="AR296">
        <v>22195</v>
      </c>
      <c r="AS296">
        <v>241</v>
      </c>
      <c r="AT296">
        <v>6421</v>
      </c>
      <c r="AU296">
        <v>175</v>
      </c>
      <c r="AV296">
        <v>3179</v>
      </c>
      <c r="AW296">
        <v>86</v>
      </c>
      <c r="AX296">
        <v>611</v>
      </c>
      <c r="AY296">
        <v>28</v>
      </c>
      <c r="AZ296">
        <v>3835</v>
      </c>
      <c r="BA296">
        <v>86</v>
      </c>
      <c r="BB296">
        <v>17326</v>
      </c>
      <c r="BC296">
        <v>188</v>
      </c>
      <c r="BD296">
        <v>2242</v>
      </c>
      <c r="BE296">
        <v>68</v>
      </c>
      <c r="BF296">
        <v>1482</v>
      </c>
      <c r="BG296">
        <v>36</v>
      </c>
      <c r="BH296">
        <v>920</v>
      </c>
      <c r="BI296">
        <v>6</v>
      </c>
      <c r="BJ296">
        <v>579</v>
      </c>
      <c r="BK296">
        <v>4</v>
      </c>
      <c r="BL296">
        <v>3015</v>
      </c>
      <c r="BM296">
        <v>23</v>
      </c>
      <c r="BN296">
        <v>1</v>
      </c>
      <c r="BO296">
        <v>10</v>
      </c>
      <c r="BP296">
        <v>158</v>
      </c>
      <c r="BQ296">
        <v>11</v>
      </c>
      <c r="BR296">
        <v>2752</v>
      </c>
      <c r="BS296">
        <v>78</v>
      </c>
      <c r="BT296">
        <v>340</v>
      </c>
      <c r="BU296">
        <v>6</v>
      </c>
      <c r="BV296">
        <v>0</v>
      </c>
      <c r="BW296">
        <v>0</v>
      </c>
      <c r="BX296">
        <v>901</v>
      </c>
      <c r="BY296">
        <v>58</v>
      </c>
      <c r="BZ296">
        <v>419</v>
      </c>
      <c r="CA296">
        <v>2</v>
      </c>
      <c r="CB296">
        <v>0</v>
      </c>
      <c r="CC296">
        <v>0</v>
      </c>
      <c r="CD296">
        <v>484</v>
      </c>
      <c r="CE296">
        <v>2</v>
      </c>
      <c r="CF296">
        <v>7002</v>
      </c>
      <c r="CG296">
        <v>138</v>
      </c>
      <c r="CH296">
        <v>5304</v>
      </c>
      <c r="CI296">
        <v>60</v>
      </c>
      <c r="CJ296">
        <v>136</v>
      </c>
      <c r="CK296">
        <v>0</v>
      </c>
      <c r="CL296">
        <v>8590</v>
      </c>
      <c r="CM296">
        <v>143</v>
      </c>
      <c r="CN296">
        <v>3888</v>
      </c>
      <c r="CO296">
        <v>52</v>
      </c>
    </row>
    <row r="297" spans="1:93" x14ac:dyDescent="0.25">
      <c r="A297" s="1">
        <v>44186</v>
      </c>
      <c r="B297">
        <v>35928</v>
      </c>
      <c r="C297">
        <v>326</v>
      </c>
      <c r="D297">
        <v>0</v>
      </c>
      <c r="E297">
        <v>0</v>
      </c>
      <c r="F297">
        <v>15102</v>
      </c>
      <c r="G297">
        <v>352</v>
      </c>
      <c r="H297">
        <v>29350</v>
      </c>
      <c r="I297">
        <v>493</v>
      </c>
      <c r="J297">
        <v>50177</v>
      </c>
      <c r="K297">
        <v>706</v>
      </c>
      <c r="L297">
        <v>766</v>
      </c>
      <c r="M297">
        <v>4</v>
      </c>
      <c r="N297">
        <v>200257</v>
      </c>
      <c r="O297">
        <v>2598</v>
      </c>
      <c r="P297">
        <v>9445</v>
      </c>
      <c r="Q297">
        <v>152</v>
      </c>
      <c r="R297">
        <v>1871</v>
      </c>
      <c r="S297">
        <v>19</v>
      </c>
      <c r="T297">
        <v>24337</v>
      </c>
      <c r="U297">
        <v>333</v>
      </c>
      <c r="V297">
        <v>6248</v>
      </c>
      <c r="W297">
        <v>114</v>
      </c>
      <c r="X297">
        <v>386</v>
      </c>
      <c r="Y297">
        <v>5</v>
      </c>
      <c r="Z297">
        <v>926</v>
      </c>
      <c r="AA297">
        <v>24</v>
      </c>
      <c r="AB297">
        <v>0</v>
      </c>
      <c r="AC297">
        <v>0</v>
      </c>
      <c r="AD297">
        <v>12129</v>
      </c>
      <c r="AE297">
        <v>627</v>
      </c>
      <c r="AF297">
        <v>2828</v>
      </c>
      <c r="AG297">
        <v>16</v>
      </c>
      <c r="AH297">
        <v>43</v>
      </c>
      <c r="AI297">
        <v>0</v>
      </c>
      <c r="AJ297">
        <v>6982</v>
      </c>
      <c r="AK297">
        <v>221</v>
      </c>
      <c r="AL297">
        <v>2643</v>
      </c>
      <c r="AM297">
        <v>27</v>
      </c>
      <c r="AN297">
        <v>13066</v>
      </c>
      <c r="AO297">
        <v>32</v>
      </c>
      <c r="AP297">
        <v>16643</v>
      </c>
      <c r="AQ297">
        <v>226</v>
      </c>
      <c r="AR297">
        <v>20316</v>
      </c>
      <c r="AS297">
        <v>246</v>
      </c>
      <c r="AT297">
        <v>6312</v>
      </c>
      <c r="AU297">
        <v>177</v>
      </c>
      <c r="AV297">
        <v>2615</v>
      </c>
      <c r="AW297">
        <v>80</v>
      </c>
      <c r="AX297">
        <v>664</v>
      </c>
      <c r="AY297">
        <v>29</v>
      </c>
      <c r="AZ297">
        <v>3334</v>
      </c>
      <c r="BA297">
        <v>71</v>
      </c>
      <c r="BB297">
        <v>12798</v>
      </c>
      <c r="BC297">
        <v>131</v>
      </c>
      <c r="BD297">
        <v>2139</v>
      </c>
      <c r="BE297">
        <v>65</v>
      </c>
      <c r="BF297">
        <v>1745</v>
      </c>
      <c r="BG297">
        <v>36</v>
      </c>
      <c r="BH297">
        <v>501</v>
      </c>
      <c r="BI297">
        <v>3</v>
      </c>
      <c r="BJ297">
        <v>289</v>
      </c>
      <c r="BK297">
        <v>7</v>
      </c>
      <c r="BL297">
        <v>3274</v>
      </c>
      <c r="BM297">
        <v>23</v>
      </c>
      <c r="BN297">
        <v>2</v>
      </c>
      <c r="BO297">
        <v>10</v>
      </c>
      <c r="BP297">
        <v>162</v>
      </c>
      <c r="BQ297">
        <v>10</v>
      </c>
      <c r="BR297">
        <v>766</v>
      </c>
      <c r="BS297">
        <v>80</v>
      </c>
      <c r="BT297">
        <v>424</v>
      </c>
      <c r="BU297">
        <v>4</v>
      </c>
      <c r="BV297">
        <v>0</v>
      </c>
      <c r="BW297">
        <v>0</v>
      </c>
      <c r="BX297">
        <v>587</v>
      </c>
      <c r="BY297">
        <v>70</v>
      </c>
      <c r="BZ297">
        <v>242</v>
      </c>
      <c r="CA297">
        <v>2</v>
      </c>
      <c r="CB297">
        <v>2141</v>
      </c>
      <c r="CC297">
        <v>193</v>
      </c>
      <c r="CD297">
        <v>621</v>
      </c>
      <c r="CE297">
        <v>2</v>
      </c>
      <c r="CF297">
        <v>5795</v>
      </c>
      <c r="CG297">
        <v>91</v>
      </c>
      <c r="CH297">
        <v>3383</v>
      </c>
      <c r="CI297">
        <v>80</v>
      </c>
      <c r="CJ297">
        <v>100</v>
      </c>
      <c r="CK297">
        <v>1</v>
      </c>
      <c r="CL297">
        <v>4633</v>
      </c>
      <c r="CM297">
        <v>77</v>
      </c>
      <c r="CN297">
        <v>3534</v>
      </c>
      <c r="CO297">
        <v>54</v>
      </c>
    </row>
    <row r="298" spans="1:93" x14ac:dyDescent="0.25">
      <c r="A298" s="1">
        <v>44187</v>
      </c>
      <c r="B298">
        <v>33364</v>
      </c>
      <c r="C298">
        <v>215</v>
      </c>
      <c r="D298">
        <v>2072</v>
      </c>
      <c r="E298">
        <v>31</v>
      </c>
      <c r="F298">
        <v>10869</v>
      </c>
      <c r="G298">
        <v>415</v>
      </c>
      <c r="H298">
        <v>28776</v>
      </c>
      <c r="I298">
        <v>561</v>
      </c>
      <c r="J298">
        <v>25445</v>
      </c>
      <c r="K298">
        <v>408</v>
      </c>
      <c r="L298">
        <v>725</v>
      </c>
      <c r="M298">
        <v>0</v>
      </c>
      <c r="N298">
        <v>197199</v>
      </c>
      <c r="O298">
        <v>1570</v>
      </c>
      <c r="P298">
        <v>8789</v>
      </c>
      <c r="Q298">
        <v>216</v>
      </c>
      <c r="R298">
        <v>3086</v>
      </c>
      <c r="S298">
        <v>15</v>
      </c>
      <c r="T298">
        <v>19556</v>
      </c>
      <c r="U298">
        <v>301</v>
      </c>
      <c r="V298">
        <v>6201</v>
      </c>
      <c r="W298">
        <v>74</v>
      </c>
      <c r="X298">
        <v>294</v>
      </c>
      <c r="Y298">
        <v>4</v>
      </c>
      <c r="Z298">
        <v>869</v>
      </c>
      <c r="AA298">
        <v>24</v>
      </c>
      <c r="AB298">
        <v>0</v>
      </c>
      <c r="AC298">
        <v>0</v>
      </c>
      <c r="AD298">
        <v>6870</v>
      </c>
      <c r="AE298">
        <v>326</v>
      </c>
      <c r="AF298">
        <v>3198</v>
      </c>
      <c r="AG298">
        <v>18</v>
      </c>
      <c r="AH298">
        <v>27</v>
      </c>
      <c r="AI298">
        <v>0</v>
      </c>
      <c r="AJ298">
        <v>6848</v>
      </c>
      <c r="AK298">
        <v>205</v>
      </c>
      <c r="AL298">
        <v>2135</v>
      </c>
      <c r="AM298">
        <v>44</v>
      </c>
      <c r="AN298">
        <v>11212</v>
      </c>
      <c r="AO298">
        <v>31</v>
      </c>
      <c r="AP298">
        <v>19528</v>
      </c>
      <c r="AQ298">
        <v>731</v>
      </c>
      <c r="AR298">
        <v>19103</v>
      </c>
      <c r="AS298">
        <v>254</v>
      </c>
      <c r="AT298">
        <v>6151</v>
      </c>
      <c r="AU298">
        <v>191</v>
      </c>
      <c r="AV298">
        <v>1680</v>
      </c>
      <c r="AW298">
        <v>62</v>
      </c>
      <c r="AX298">
        <v>718</v>
      </c>
      <c r="AY298">
        <v>32</v>
      </c>
      <c r="AZ298">
        <v>2099</v>
      </c>
      <c r="BA298">
        <v>57</v>
      </c>
      <c r="BB298">
        <v>5636</v>
      </c>
      <c r="BC298">
        <v>351</v>
      </c>
      <c r="BD298">
        <v>1618</v>
      </c>
      <c r="BE298">
        <v>69</v>
      </c>
      <c r="BF298">
        <v>1716</v>
      </c>
      <c r="BG298">
        <v>10</v>
      </c>
      <c r="BH298">
        <v>356</v>
      </c>
      <c r="BI298">
        <v>6</v>
      </c>
      <c r="BJ298">
        <v>564</v>
      </c>
      <c r="BK298">
        <v>6</v>
      </c>
      <c r="BL298">
        <v>2755</v>
      </c>
      <c r="BM298">
        <v>39</v>
      </c>
      <c r="BN298">
        <v>1</v>
      </c>
      <c r="BO298">
        <v>7</v>
      </c>
      <c r="BP298">
        <v>168</v>
      </c>
      <c r="BQ298">
        <v>9</v>
      </c>
      <c r="BR298">
        <v>1595</v>
      </c>
      <c r="BS298">
        <v>71</v>
      </c>
      <c r="BT298">
        <v>91</v>
      </c>
      <c r="BU298">
        <v>6</v>
      </c>
      <c r="BV298">
        <v>1130</v>
      </c>
      <c r="BW298">
        <v>1</v>
      </c>
      <c r="BX298">
        <v>525</v>
      </c>
      <c r="BY298">
        <v>85</v>
      </c>
      <c r="BZ298">
        <v>286</v>
      </c>
      <c r="CA298">
        <v>5</v>
      </c>
      <c r="CB298">
        <v>1238</v>
      </c>
      <c r="CC298">
        <v>170</v>
      </c>
      <c r="CD298">
        <v>253</v>
      </c>
      <c r="CE298">
        <v>1</v>
      </c>
      <c r="CF298">
        <v>4116</v>
      </c>
      <c r="CG298">
        <v>50</v>
      </c>
      <c r="CH298">
        <v>7891</v>
      </c>
      <c r="CI298">
        <v>151</v>
      </c>
      <c r="CJ298">
        <v>100</v>
      </c>
      <c r="CK298">
        <v>1</v>
      </c>
      <c r="CL298">
        <v>7192</v>
      </c>
      <c r="CM298">
        <v>309</v>
      </c>
      <c r="CN298">
        <v>3685</v>
      </c>
      <c r="CO298">
        <v>47</v>
      </c>
    </row>
    <row r="299" spans="1:93" x14ac:dyDescent="0.25">
      <c r="A299" s="1">
        <v>44188</v>
      </c>
      <c r="B299">
        <v>36803</v>
      </c>
      <c r="C299">
        <v>691</v>
      </c>
      <c r="D299">
        <v>5525</v>
      </c>
      <c r="E299">
        <v>24</v>
      </c>
      <c r="F299">
        <v>13316</v>
      </c>
      <c r="G299">
        <v>628</v>
      </c>
      <c r="H299">
        <v>27250</v>
      </c>
      <c r="I299">
        <v>549</v>
      </c>
      <c r="J299">
        <v>25019</v>
      </c>
      <c r="K299">
        <v>527</v>
      </c>
      <c r="L299">
        <v>961</v>
      </c>
      <c r="M299">
        <v>13</v>
      </c>
      <c r="N299">
        <v>182819</v>
      </c>
      <c r="O299">
        <v>1714</v>
      </c>
      <c r="P299">
        <v>9501</v>
      </c>
      <c r="Q299">
        <v>339</v>
      </c>
      <c r="R299">
        <v>3822</v>
      </c>
      <c r="S299">
        <v>23</v>
      </c>
      <c r="T299">
        <v>23950</v>
      </c>
      <c r="U299">
        <v>333</v>
      </c>
      <c r="V299">
        <v>7519</v>
      </c>
      <c r="W299">
        <v>104</v>
      </c>
      <c r="X299">
        <v>438</v>
      </c>
      <c r="Y299">
        <v>5</v>
      </c>
      <c r="Z299">
        <v>1092</v>
      </c>
      <c r="AA299">
        <v>17</v>
      </c>
      <c r="AB299">
        <v>5145</v>
      </c>
      <c r="AC299">
        <v>4</v>
      </c>
      <c r="AD299">
        <v>5370</v>
      </c>
      <c r="AE299">
        <v>396</v>
      </c>
      <c r="AF299">
        <v>2543</v>
      </c>
      <c r="AG299">
        <v>17</v>
      </c>
      <c r="AH299">
        <v>21</v>
      </c>
      <c r="AI299">
        <v>0</v>
      </c>
      <c r="AJ299">
        <v>6347</v>
      </c>
      <c r="AK299">
        <v>172</v>
      </c>
      <c r="AL299">
        <v>2455</v>
      </c>
      <c r="AM299">
        <v>50</v>
      </c>
      <c r="AN299">
        <v>9872</v>
      </c>
      <c r="AO299">
        <v>116</v>
      </c>
      <c r="AP299">
        <v>24740</v>
      </c>
      <c r="AQ299">
        <v>962</v>
      </c>
      <c r="AR299">
        <v>19256</v>
      </c>
      <c r="AS299">
        <v>251</v>
      </c>
      <c r="AT299">
        <v>6208</v>
      </c>
      <c r="AU299">
        <v>187</v>
      </c>
      <c r="AV299">
        <v>1704</v>
      </c>
      <c r="AW299">
        <v>82</v>
      </c>
      <c r="AX299">
        <v>788</v>
      </c>
      <c r="AY299">
        <v>37</v>
      </c>
      <c r="AZ299">
        <v>2436</v>
      </c>
      <c r="BA299">
        <v>63</v>
      </c>
      <c r="BB299">
        <v>11670</v>
      </c>
      <c r="BC299">
        <v>801</v>
      </c>
      <c r="BD299">
        <v>958</v>
      </c>
      <c r="BE299">
        <v>70</v>
      </c>
      <c r="BF299">
        <v>1310</v>
      </c>
      <c r="BG299">
        <v>64</v>
      </c>
      <c r="BH299">
        <v>999</v>
      </c>
      <c r="BI299">
        <v>4</v>
      </c>
      <c r="BJ299">
        <v>662</v>
      </c>
      <c r="BK299">
        <v>5</v>
      </c>
      <c r="BL299">
        <v>1699</v>
      </c>
      <c r="BM299">
        <v>31</v>
      </c>
      <c r="BN299">
        <v>0</v>
      </c>
      <c r="BO299">
        <v>0</v>
      </c>
      <c r="BP299">
        <v>181</v>
      </c>
      <c r="BQ299">
        <v>8</v>
      </c>
      <c r="BR299">
        <v>2763</v>
      </c>
      <c r="BS299">
        <v>66</v>
      </c>
      <c r="BT299">
        <v>227</v>
      </c>
      <c r="BU299">
        <v>3</v>
      </c>
      <c r="BV299">
        <v>431</v>
      </c>
      <c r="BW299">
        <v>0</v>
      </c>
      <c r="BX299">
        <v>833</v>
      </c>
      <c r="BY299">
        <v>83</v>
      </c>
      <c r="BZ299">
        <v>402</v>
      </c>
      <c r="CA299">
        <v>5</v>
      </c>
      <c r="CB299">
        <v>1894</v>
      </c>
      <c r="CC299">
        <v>154</v>
      </c>
      <c r="CD299">
        <v>362</v>
      </c>
      <c r="CE299">
        <v>7</v>
      </c>
      <c r="CF299">
        <v>5853</v>
      </c>
      <c r="CG299">
        <v>184</v>
      </c>
      <c r="CH299">
        <v>10898</v>
      </c>
      <c r="CI299">
        <v>102</v>
      </c>
      <c r="CJ299">
        <v>82</v>
      </c>
      <c r="CK299">
        <v>1</v>
      </c>
      <c r="CL299">
        <v>12358</v>
      </c>
      <c r="CM299">
        <v>472</v>
      </c>
      <c r="CN299">
        <v>4080</v>
      </c>
      <c r="CO299">
        <v>49</v>
      </c>
    </row>
    <row r="300" spans="1:93" x14ac:dyDescent="0.25">
      <c r="A300" s="1">
        <v>44189</v>
      </c>
      <c r="B300">
        <v>39237</v>
      </c>
      <c r="C300">
        <v>744</v>
      </c>
      <c r="D300">
        <v>6654</v>
      </c>
      <c r="E300">
        <v>46</v>
      </c>
      <c r="F300">
        <v>13908</v>
      </c>
      <c r="G300">
        <v>553</v>
      </c>
      <c r="H300">
        <v>29935</v>
      </c>
      <c r="I300">
        <v>635</v>
      </c>
      <c r="J300">
        <v>55202</v>
      </c>
      <c r="K300">
        <v>968</v>
      </c>
      <c r="L300">
        <v>927</v>
      </c>
      <c r="M300">
        <v>13</v>
      </c>
      <c r="N300">
        <v>195151</v>
      </c>
      <c r="O300">
        <v>3148</v>
      </c>
      <c r="P300">
        <v>14046</v>
      </c>
      <c r="Q300">
        <v>411</v>
      </c>
      <c r="R300">
        <v>3563</v>
      </c>
      <c r="S300">
        <v>6</v>
      </c>
      <c r="T300">
        <v>24712</v>
      </c>
      <c r="U300">
        <v>312</v>
      </c>
      <c r="V300">
        <v>6195</v>
      </c>
      <c r="W300">
        <v>93</v>
      </c>
      <c r="X300">
        <v>315</v>
      </c>
      <c r="Y300">
        <v>4</v>
      </c>
      <c r="Z300">
        <v>985</v>
      </c>
      <c r="AA300">
        <v>17</v>
      </c>
      <c r="AB300">
        <v>6609</v>
      </c>
      <c r="AC300">
        <v>7</v>
      </c>
      <c r="AD300">
        <v>12511</v>
      </c>
      <c r="AE300">
        <v>897</v>
      </c>
      <c r="AF300">
        <v>3297</v>
      </c>
      <c r="AG300">
        <v>26</v>
      </c>
      <c r="AH300">
        <v>19</v>
      </c>
      <c r="AI300">
        <v>0</v>
      </c>
      <c r="AJ300">
        <v>7514</v>
      </c>
      <c r="AK300">
        <v>151</v>
      </c>
      <c r="AL300">
        <v>3026</v>
      </c>
      <c r="AM300">
        <v>56</v>
      </c>
      <c r="AN300">
        <v>10447</v>
      </c>
      <c r="AO300">
        <v>106</v>
      </c>
      <c r="AP300">
        <v>32195</v>
      </c>
      <c r="AQ300">
        <v>802</v>
      </c>
      <c r="AR300">
        <v>19650</v>
      </c>
      <c r="AS300">
        <v>259</v>
      </c>
      <c r="AT300">
        <v>6261</v>
      </c>
      <c r="AU300">
        <v>153</v>
      </c>
      <c r="AV300">
        <v>2142</v>
      </c>
      <c r="AW300">
        <v>83</v>
      </c>
      <c r="AX300">
        <v>911</v>
      </c>
      <c r="AY300">
        <v>42</v>
      </c>
      <c r="AZ300">
        <v>4602</v>
      </c>
      <c r="BA300">
        <v>89</v>
      </c>
      <c r="BB300">
        <v>14836</v>
      </c>
      <c r="BC300">
        <v>276</v>
      </c>
      <c r="BD300">
        <v>1678</v>
      </c>
      <c r="BE300">
        <v>45</v>
      </c>
      <c r="BF300">
        <v>1189</v>
      </c>
      <c r="BG300">
        <v>27</v>
      </c>
      <c r="BH300">
        <v>1133</v>
      </c>
      <c r="BI300">
        <v>5</v>
      </c>
      <c r="BJ300">
        <v>700</v>
      </c>
      <c r="BK300">
        <v>3</v>
      </c>
      <c r="BL300">
        <v>3164</v>
      </c>
      <c r="BM300">
        <v>35</v>
      </c>
      <c r="BN300">
        <v>4</v>
      </c>
      <c r="BO300">
        <v>13</v>
      </c>
      <c r="BP300">
        <v>177</v>
      </c>
      <c r="BQ300">
        <v>9</v>
      </c>
      <c r="BR300">
        <v>2233</v>
      </c>
      <c r="BS300">
        <v>70</v>
      </c>
      <c r="BT300">
        <v>400</v>
      </c>
      <c r="BU300">
        <v>5</v>
      </c>
      <c r="BV300">
        <v>596</v>
      </c>
      <c r="BW300">
        <v>16</v>
      </c>
      <c r="BX300">
        <v>935</v>
      </c>
      <c r="BY300">
        <v>62</v>
      </c>
      <c r="BZ300">
        <v>477</v>
      </c>
      <c r="CA300">
        <v>3</v>
      </c>
      <c r="CB300">
        <v>3292</v>
      </c>
      <c r="CC300">
        <v>113</v>
      </c>
      <c r="CD300">
        <v>674</v>
      </c>
      <c r="CE300">
        <v>9</v>
      </c>
      <c r="CF300">
        <v>8141</v>
      </c>
      <c r="CG300">
        <v>257</v>
      </c>
      <c r="CH300">
        <v>14149</v>
      </c>
      <c r="CI300">
        <v>112</v>
      </c>
      <c r="CJ300">
        <v>76</v>
      </c>
      <c r="CK300">
        <v>1</v>
      </c>
      <c r="CL300">
        <v>13115</v>
      </c>
      <c r="CM300">
        <v>497</v>
      </c>
      <c r="CN300">
        <v>4426</v>
      </c>
      <c r="CO300">
        <v>51</v>
      </c>
    </row>
    <row r="301" spans="1:93" x14ac:dyDescent="0.25">
      <c r="A301" s="1">
        <v>44190</v>
      </c>
      <c r="B301">
        <v>39036</v>
      </c>
      <c r="C301">
        <v>574</v>
      </c>
      <c r="D301">
        <v>6581</v>
      </c>
      <c r="E301">
        <v>26</v>
      </c>
      <c r="F301">
        <v>18039</v>
      </c>
      <c r="G301">
        <v>505</v>
      </c>
      <c r="H301">
        <v>29018</v>
      </c>
      <c r="I301">
        <v>563</v>
      </c>
      <c r="J301">
        <v>46696</v>
      </c>
      <c r="K301">
        <v>961</v>
      </c>
      <c r="L301">
        <v>918</v>
      </c>
      <c r="M301">
        <v>8</v>
      </c>
      <c r="N301">
        <v>221145</v>
      </c>
      <c r="O301">
        <v>3347</v>
      </c>
      <c r="P301">
        <v>14305</v>
      </c>
      <c r="Q301">
        <v>326</v>
      </c>
      <c r="R301">
        <v>0</v>
      </c>
      <c r="S301">
        <v>0</v>
      </c>
      <c r="T301">
        <v>23067</v>
      </c>
      <c r="U301">
        <v>336</v>
      </c>
      <c r="V301">
        <v>6845</v>
      </c>
      <c r="W301">
        <v>172</v>
      </c>
      <c r="X301">
        <v>196</v>
      </c>
      <c r="Y301">
        <v>5</v>
      </c>
      <c r="Z301">
        <v>1241</v>
      </c>
      <c r="AA301">
        <v>17</v>
      </c>
      <c r="AB301">
        <v>0</v>
      </c>
      <c r="AC301">
        <v>0</v>
      </c>
      <c r="AD301">
        <v>11653</v>
      </c>
      <c r="AE301">
        <v>816</v>
      </c>
      <c r="AF301">
        <v>2869</v>
      </c>
      <c r="AG301">
        <v>18</v>
      </c>
      <c r="AH301">
        <v>24</v>
      </c>
      <c r="AI301">
        <v>0</v>
      </c>
      <c r="AJ301">
        <v>7199</v>
      </c>
      <c r="AK301">
        <v>181</v>
      </c>
      <c r="AL301">
        <v>3841</v>
      </c>
      <c r="AM301">
        <v>55</v>
      </c>
      <c r="AN301">
        <v>11555</v>
      </c>
      <c r="AO301">
        <v>89</v>
      </c>
      <c r="AP301">
        <v>25533</v>
      </c>
      <c r="AQ301">
        <v>412</v>
      </c>
      <c r="AR301">
        <v>18102</v>
      </c>
      <c r="AS301">
        <v>254</v>
      </c>
      <c r="AT301">
        <v>6178</v>
      </c>
      <c r="AU301">
        <v>152</v>
      </c>
      <c r="AV301">
        <v>2256</v>
      </c>
      <c r="AW301">
        <v>111</v>
      </c>
      <c r="AX301">
        <v>1021</v>
      </c>
      <c r="AY301">
        <v>51</v>
      </c>
      <c r="AZ301">
        <v>4378</v>
      </c>
      <c r="BA301">
        <v>70</v>
      </c>
      <c r="BB301">
        <v>21496</v>
      </c>
      <c r="BC301">
        <v>290</v>
      </c>
      <c r="BD301">
        <v>0</v>
      </c>
      <c r="BE301">
        <v>0</v>
      </c>
      <c r="BF301">
        <v>1720</v>
      </c>
      <c r="BG301">
        <v>7</v>
      </c>
      <c r="BH301">
        <v>0</v>
      </c>
      <c r="BI301">
        <v>0</v>
      </c>
      <c r="BJ301">
        <v>573</v>
      </c>
      <c r="BK301">
        <v>7</v>
      </c>
      <c r="BL301">
        <v>3059</v>
      </c>
      <c r="BM301">
        <v>32</v>
      </c>
      <c r="BN301">
        <v>3</v>
      </c>
      <c r="BO301">
        <v>14</v>
      </c>
      <c r="BP301">
        <v>189</v>
      </c>
      <c r="BQ301">
        <v>11</v>
      </c>
      <c r="BR301">
        <v>1643</v>
      </c>
      <c r="BS301">
        <v>84</v>
      </c>
      <c r="BT301">
        <v>262</v>
      </c>
      <c r="BU301">
        <v>3</v>
      </c>
      <c r="BV301">
        <v>0</v>
      </c>
      <c r="BW301">
        <v>0</v>
      </c>
      <c r="BX301">
        <v>870</v>
      </c>
      <c r="BY301">
        <v>55</v>
      </c>
      <c r="BZ301">
        <v>433</v>
      </c>
      <c r="CA301">
        <v>3</v>
      </c>
      <c r="CB301">
        <v>2610</v>
      </c>
      <c r="CC301">
        <v>104</v>
      </c>
      <c r="CD301">
        <v>1005</v>
      </c>
      <c r="CE301">
        <v>13</v>
      </c>
      <c r="CF301">
        <v>8586</v>
      </c>
      <c r="CG301">
        <v>60</v>
      </c>
      <c r="CH301">
        <v>4402</v>
      </c>
      <c r="CI301">
        <v>83</v>
      </c>
      <c r="CJ301">
        <v>85</v>
      </c>
      <c r="CK301">
        <v>2</v>
      </c>
      <c r="CL301">
        <v>9081</v>
      </c>
      <c r="CM301">
        <v>240</v>
      </c>
      <c r="CN301">
        <v>4091</v>
      </c>
      <c r="CO301">
        <v>49</v>
      </c>
    </row>
    <row r="302" spans="1:93" x14ac:dyDescent="0.25">
      <c r="A302" s="1">
        <v>44191</v>
      </c>
      <c r="B302">
        <v>32725</v>
      </c>
      <c r="C302">
        <v>570</v>
      </c>
      <c r="D302">
        <v>0</v>
      </c>
      <c r="E302">
        <v>0</v>
      </c>
      <c r="F302">
        <v>19037</v>
      </c>
      <c r="G302">
        <v>459</v>
      </c>
      <c r="H302">
        <v>29258</v>
      </c>
      <c r="I302">
        <v>567</v>
      </c>
      <c r="J302">
        <v>60076</v>
      </c>
      <c r="K302">
        <v>786</v>
      </c>
      <c r="L302">
        <v>1025</v>
      </c>
      <c r="M302">
        <v>2</v>
      </c>
      <c r="N302">
        <v>0</v>
      </c>
      <c r="O302">
        <v>0</v>
      </c>
      <c r="P302">
        <v>14796</v>
      </c>
      <c r="Q302">
        <v>293</v>
      </c>
      <c r="R302">
        <v>0</v>
      </c>
      <c r="S302">
        <v>0</v>
      </c>
      <c r="T302">
        <v>22273</v>
      </c>
      <c r="U302">
        <v>251</v>
      </c>
      <c r="V302">
        <v>10944</v>
      </c>
      <c r="W302">
        <v>184</v>
      </c>
      <c r="X302">
        <v>221</v>
      </c>
      <c r="Y302">
        <v>4</v>
      </c>
      <c r="Z302">
        <v>1132</v>
      </c>
      <c r="AA302">
        <v>20</v>
      </c>
      <c r="AB302">
        <v>0</v>
      </c>
      <c r="AC302">
        <v>0</v>
      </c>
      <c r="AD302">
        <v>12485</v>
      </c>
      <c r="AE302">
        <v>861</v>
      </c>
      <c r="AF302">
        <v>2992</v>
      </c>
      <c r="AG302">
        <v>20</v>
      </c>
      <c r="AH302">
        <v>0</v>
      </c>
      <c r="AI302">
        <v>0</v>
      </c>
      <c r="AJ302">
        <v>7259</v>
      </c>
      <c r="AK302">
        <v>258</v>
      </c>
      <c r="AL302">
        <v>3567</v>
      </c>
      <c r="AM302">
        <v>50</v>
      </c>
      <c r="AN302">
        <v>11550</v>
      </c>
      <c r="AO302">
        <v>97</v>
      </c>
      <c r="AP302">
        <v>14455</v>
      </c>
      <c r="AQ302">
        <v>240</v>
      </c>
      <c r="AR302">
        <v>17543</v>
      </c>
      <c r="AS302">
        <v>256</v>
      </c>
      <c r="AT302">
        <v>6021</v>
      </c>
      <c r="AU302">
        <v>132</v>
      </c>
      <c r="AV302">
        <v>2152</v>
      </c>
      <c r="AW302">
        <v>85</v>
      </c>
      <c r="AX302">
        <v>1133</v>
      </c>
      <c r="AY302">
        <v>49</v>
      </c>
      <c r="AZ302">
        <v>4146</v>
      </c>
      <c r="BA302">
        <v>65</v>
      </c>
      <c r="BB302">
        <v>20199</v>
      </c>
      <c r="BC302">
        <v>159</v>
      </c>
      <c r="BD302">
        <v>0</v>
      </c>
      <c r="BE302">
        <v>0</v>
      </c>
      <c r="BF302">
        <v>1877</v>
      </c>
      <c r="BG302">
        <v>7</v>
      </c>
      <c r="BH302">
        <v>1825</v>
      </c>
      <c r="BI302">
        <v>10</v>
      </c>
      <c r="BJ302">
        <v>445</v>
      </c>
      <c r="BK302">
        <v>0</v>
      </c>
      <c r="BL302">
        <v>3413</v>
      </c>
      <c r="BM302">
        <v>51</v>
      </c>
      <c r="BN302">
        <v>2</v>
      </c>
      <c r="BO302">
        <v>6</v>
      </c>
      <c r="BP302">
        <v>178</v>
      </c>
      <c r="BQ302">
        <v>9</v>
      </c>
      <c r="BR302">
        <v>350</v>
      </c>
      <c r="BS302">
        <v>65</v>
      </c>
      <c r="BT302">
        <v>253</v>
      </c>
      <c r="BU302">
        <v>4</v>
      </c>
      <c r="BV302">
        <v>0</v>
      </c>
      <c r="BW302">
        <v>0</v>
      </c>
      <c r="BX302">
        <v>617</v>
      </c>
      <c r="BY302">
        <v>50</v>
      </c>
      <c r="BZ302">
        <v>50</v>
      </c>
      <c r="CA302">
        <v>2</v>
      </c>
      <c r="CB302">
        <v>1198</v>
      </c>
      <c r="CC302">
        <v>118</v>
      </c>
      <c r="CD302">
        <v>1057</v>
      </c>
      <c r="CE302">
        <v>11</v>
      </c>
      <c r="CF302">
        <v>7815</v>
      </c>
      <c r="CG302">
        <v>78</v>
      </c>
      <c r="CH302">
        <v>2706</v>
      </c>
      <c r="CI302">
        <v>91</v>
      </c>
      <c r="CJ302">
        <v>81</v>
      </c>
      <c r="CK302">
        <v>1</v>
      </c>
      <c r="CL302">
        <v>4878</v>
      </c>
      <c r="CM302">
        <v>69</v>
      </c>
      <c r="CN302">
        <v>3823</v>
      </c>
      <c r="CO302">
        <v>49</v>
      </c>
    </row>
    <row r="303" spans="1:93" x14ac:dyDescent="0.25">
      <c r="A303" s="1">
        <v>44193</v>
      </c>
      <c r="B303">
        <v>34693</v>
      </c>
      <c r="C303">
        <v>210</v>
      </c>
      <c r="D303">
        <v>0</v>
      </c>
      <c r="E303">
        <v>0</v>
      </c>
      <c r="F303">
        <v>10405</v>
      </c>
      <c r="G303">
        <v>261</v>
      </c>
      <c r="H303">
        <v>28284</v>
      </c>
      <c r="I303">
        <v>552</v>
      </c>
      <c r="J303">
        <v>17246</v>
      </c>
      <c r="K303">
        <v>307</v>
      </c>
      <c r="L303">
        <v>1296</v>
      </c>
      <c r="M303">
        <v>6</v>
      </c>
      <c r="N303">
        <v>178311</v>
      </c>
      <c r="O303">
        <v>1296</v>
      </c>
      <c r="P303">
        <v>11552</v>
      </c>
      <c r="Q303">
        <v>245</v>
      </c>
      <c r="R303">
        <v>0</v>
      </c>
      <c r="S303">
        <v>0</v>
      </c>
      <c r="T303">
        <v>20021</v>
      </c>
      <c r="U303">
        <v>279</v>
      </c>
      <c r="V303">
        <v>4055</v>
      </c>
      <c r="W303">
        <v>4</v>
      </c>
      <c r="X303">
        <v>348</v>
      </c>
      <c r="Y303">
        <v>3</v>
      </c>
      <c r="Z303">
        <v>808</v>
      </c>
      <c r="AA303">
        <v>11</v>
      </c>
      <c r="AB303">
        <v>0</v>
      </c>
      <c r="AC303">
        <v>0</v>
      </c>
      <c r="AD303">
        <v>4974</v>
      </c>
      <c r="AE303">
        <v>189</v>
      </c>
      <c r="AF303">
        <v>1834</v>
      </c>
      <c r="AG303">
        <v>19</v>
      </c>
      <c r="AH303">
        <v>16</v>
      </c>
      <c r="AI303">
        <v>0</v>
      </c>
      <c r="AJ303">
        <v>6528</v>
      </c>
      <c r="AK303">
        <v>243</v>
      </c>
      <c r="AL303">
        <v>2924</v>
      </c>
      <c r="AM303">
        <v>39</v>
      </c>
      <c r="AN303">
        <v>9880</v>
      </c>
      <c r="AO303">
        <v>49</v>
      </c>
      <c r="AP303">
        <v>13755</v>
      </c>
      <c r="AQ303">
        <v>356</v>
      </c>
      <c r="AR303">
        <v>15118</v>
      </c>
      <c r="AS303">
        <v>253</v>
      </c>
      <c r="AT303">
        <v>5502</v>
      </c>
      <c r="AU303">
        <v>119</v>
      </c>
      <c r="AV303">
        <v>1853</v>
      </c>
      <c r="AW303">
        <v>58</v>
      </c>
      <c r="AX303">
        <v>1226</v>
      </c>
      <c r="AY303">
        <v>53</v>
      </c>
      <c r="AZ303">
        <v>1214</v>
      </c>
      <c r="BA303">
        <v>78</v>
      </c>
      <c r="BB303">
        <v>2458</v>
      </c>
      <c r="BC303">
        <v>146</v>
      </c>
      <c r="BD303">
        <v>772</v>
      </c>
      <c r="BE303">
        <v>46</v>
      </c>
      <c r="BF303">
        <v>881</v>
      </c>
      <c r="BG303">
        <v>42</v>
      </c>
      <c r="BH303">
        <v>829</v>
      </c>
      <c r="BI303">
        <v>1</v>
      </c>
      <c r="BJ303">
        <v>365</v>
      </c>
      <c r="BK303">
        <v>2</v>
      </c>
      <c r="BL303">
        <v>2064</v>
      </c>
      <c r="BM303">
        <v>43</v>
      </c>
      <c r="BN303">
        <v>3</v>
      </c>
      <c r="BO303">
        <v>5</v>
      </c>
      <c r="BP303">
        <v>154</v>
      </c>
      <c r="BQ303">
        <v>9</v>
      </c>
      <c r="BR303">
        <v>1000</v>
      </c>
      <c r="BS303">
        <v>0</v>
      </c>
      <c r="BT303">
        <v>52</v>
      </c>
      <c r="BU303">
        <v>5</v>
      </c>
      <c r="BV303">
        <v>0</v>
      </c>
      <c r="BW303">
        <v>0</v>
      </c>
      <c r="BX303">
        <v>262</v>
      </c>
      <c r="BY303">
        <v>46</v>
      </c>
      <c r="BZ303">
        <v>25</v>
      </c>
      <c r="CA303">
        <v>2</v>
      </c>
      <c r="CB303">
        <v>698</v>
      </c>
      <c r="CC303">
        <v>96</v>
      </c>
      <c r="CD303">
        <v>759</v>
      </c>
      <c r="CE303">
        <v>10</v>
      </c>
      <c r="CF303">
        <v>3713</v>
      </c>
      <c r="CG303">
        <v>79</v>
      </c>
      <c r="CH303">
        <v>3030</v>
      </c>
      <c r="CI303">
        <v>94</v>
      </c>
      <c r="CJ303">
        <v>93</v>
      </c>
      <c r="CK303">
        <v>1</v>
      </c>
      <c r="CL303">
        <v>3842</v>
      </c>
      <c r="CM303">
        <v>57</v>
      </c>
      <c r="CN303">
        <v>3200</v>
      </c>
      <c r="CO303">
        <v>52</v>
      </c>
    </row>
    <row r="304" spans="1:93" x14ac:dyDescent="0.25">
      <c r="A304" s="1">
        <v>44194</v>
      </c>
      <c r="B304">
        <v>41385</v>
      </c>
      <c r="C304">
        <v>357</v>
      </c>
      <c r="D304">
        <v>2743</v>
      </c>
      <c r="E304">
        <v>20</v>
      </c>
      <c r="F304">
        <v>8581</v>
      </c>
      <c r="G304">
        <v>445</v>
      </c>
      <c r="H304">
        <v>27002</v>
      </c>
      <c r="I304">
        <v>562</v>
      </c>
      <c r="J304">
        <v>18479</v>
      </c>
      <c r="K304">
        <v>344</v>
      </c>
      <c r="L304">
        <v>765</v>
      </c>
      <c r="M304">
        <v>1</v>
      </c>
      <c r="N304">
        <v>145513</v>
      </c>
      <c r="O304">
        <v>1334</v>
      </c>
      <c r="P304">
        <v>7458</v>
      </c>
      <c r="Q304">
        <v>336</v>
      </c>
      <c r="R304">
        <v>0</v>
      </c>
      <c r="S304">
        <v>0</v>
      </c>
      <c r="T304">
        <v>16432</v>
      </c>
      <c r="U304">
        <v>252</v>
      </c>
      <c r="V304">
        <v>5520</v>
      </c>
      <c r="W304">
        <v>65</v>
      </c>
      <c r="X304">
        <v>365</v>
      </c>
      <c r="Y304">
        <v>1</v>
      </c>
      <c r="Z304">
        <v>1046</v>
      </c>
      <c r="AA304">
        <v>40</v>
      </c>
      <c r="AB304">
        <v>0</v>
      </c>
      <c r="AC304">
        <v>0</v>
      </c>
      <c r="AD304">
        <v>6217</v>
      </c>
      <c r="AE304">
        <v>400</v>
      </c>
      <c r="AF304">
        <v>2479</v>
      </c>
      <c r="AG304">
        <v>30</v>
      </c>
      <c r="AH304">
        <v>25</v>
      </c>
      <c r="AI304">
        <v>1</v>
      </c>
      <c r="AJ304">
        <v>5854</v>
      </c>
      <c r="AK304">
        <v>215</v>
      </c>
      <c r="AL304">
        <v>2884</v>
      </c>
      <c r="AM304">
        <v>54</v>
      </c>
      <c r="AN304">
        <v>7453</v>
      </c>
      <c r="AO304">
        <v>44</v>
      </c>
      <c r="AP304">
        <v>12892</v>
      </c>
      <c r="AQ304">
        <v>852</v>
      </c>
      <c r="AR304">
        <v>15197</v>
      </c>
      <c r="AS304">
        <v>257</v>
      </c>
      <c r="AT304">
        <v>5908</v>
      </c>
      <c r="AU304">
        <v>121</v>
      </c>
      <c r="AV304">
        <v>1974</v>
      </c>
      <c r="AW304">
        <v>55</v>
      </c>
      <c r="AX304">
        <v>1359</v>
      </c>
      <c r="AY304">
        <v>61</v>
      </c>
      <c r="AZ304">
        <v>2093</v>
      </c>
      <c r="BA304">
        <v>58</v>
      </c>
      <c r="BB304">
        <v>2757</v>
      </c>
      <c r="BC304">
        <v>362</v>
      </c>
      <c r="BD304">
        <v>1339</v>
      </c>
      <c r="BE304">
        <v>60</v>
      </c>
      <c r="BF304">
        <v>764</v>
      </c>
      <c r="BG304">
        <v>15</v>
      </c>
      <c r="BH304">
        <v>397</v>
      </c>
      <c r="BI304">
        <v>10</v>
      </c>
      <c r="BJ304">
        <v>475</v>
      </c>
      <c r="BK304">
        <v>0</v>
      </c>
      <c r="BL304">
        <v>2633</v>
      </c>
      <c r="BM304">
        <v>41</v>
      </c>
      <c r="BN304">
        <v>5</v>
      </c>
      <c r="BO304">
        <v>8</v>
      </c>
      <c r="BP304">
        <v>119</v>
      </c>
      <c r="BQ304">
        <v>11</v>
      </c>
      <c r="BR304">
        <v>1350</v>
      </c>
      <c r="BS304">
        <v>56</v>
      </c>
      <c r="BT304">
        <v>16</v>
      </c>
      <c r="BU304">
        <v>9</v>
      </c>
      <c r="BV304">
        <v>2125</v>
      </c>
      <c r="BW304">
        <v>8</v>
      </c>
      <c r="BX304">
        <v>475</v>
      </c>
      <c r="BY304">
        <v>66</v>
      </c>
      <c r="BZ304">
        <v>751</v>
      </c>
      <c r="CA304">
        <v>1</v>
      </c>
      <c r="CB304">
        <v>902</v>
      </c>
      <c r="CC304">
        <v>131</v>
      </c>
      <c r="CD304">
        <v>494</v>
      </c>
      <c r="CE304">
        <v>5</v>
      </c>
      <c r="CF304">
        <v>5660</v>
      </c>
      <c r="CG304">
        <v>149</v>
      </c>
      <c r="CH304">
        <v>10862</v>
      </c>
      <c r="CI304">
        <v>150</v>
      </c>
      <c r="CJ304">
        <v>96</v>
      </c>
      <c r="CK304">
        <v>4</v>
      </c>
      <c r="CL304">
        <v>7624</v>
      </c>
      <c r="CM304">
        <v>307</v>
      </c>
      <c r="CN304">
        <v>2559</v>
      </c>
      <c r="CO304">
        <v>43</v>
      </c>
    </row>
    <row r="305" spans="1:93" x14ac:dyDescent="0.25">
      <c r="A305" s="1">
        <v>44195</v>
      </c>
      <c r="B305">
        <v>53135</v>
      </c>
      <c r="C305">
        <v>458</v>
      </c>
      <c r="D305">
        <v>7717</v>
      </c>
      <c r="E305">
        <v>36</v>
      </c>
      <c r="F305">
        <v>11210</v>
      </c>
      <c r="G305">
        <v>659</v>
      </c>
      <c r="H305">
        <v>26513</v>
      </c>
      <c r="I305">
        <v>599</v>
      </c>
      <c r="J305">
        <v>20548</v>
      </c>
      <c r="K305">
        <v>431</v>
      </c>
      <c r="L305">
        <v>1545</v>
      </c>
      <c r="M305">
        <v>8</v>
      </c>
      <c r="N305">
        <v>174814</v>
      </c>
      <c r="O305">
        <v>1779</v>
      </c>
      <c r="P305">
        <v>9580</v>
      </c>
      <c r="Q305">
        <v>497</v>
      </c>
      <c r="R305">
        <v>5487</v>
      </c>
      <c r="S305">
        <v>32</v>
      </c>
      <c r="T305">
        <v>20549</v>
      </c>
      <c r="U305">
        <v>286</v>
      </c>
      <c r="V305">
        <v>3187</v>
      </c>
      <c r="W305">
        <v>157</v>
      </c>
      <c r="X305">
        <v>320</v>
      </c>
      <c r="Y305">
        <v>4</v>
      </c>
      <c r="Z305">
        <v>1050</v>
      </c>
      <c r="AA305">
        <v>20</v>
      </c>
      <c r="AB305">
        <v>7084</v>
      </c>
      <c r="AC305">
        <v>8</v>
      </c>
      <c r="AD305">
        <v>5996</v>
      </c>
      <c r="AE305">
        <v>429</v>
      </c>
      <c r="AF305">
        <v>2621</v>
      </c>
      <c r="AG305">
        <v>22</v>
      </c>
      <c r="AH305">
        <v>13</v>
      </c>
      <c r="AI305">
        <v>0</v>
      </c>
      <c r="AJ305">
        <v>7903</v>
      </c>
      <c r="AK305">
        <v>251</v>
      </c>
      <c r="AL305">
        <v>3476</v>
      </c>
      <c r="AM305">
        <v>43</v>
      </c>
      <c r="AN305">
        <v>7561</v>
      </c>
      <c r="AO305">
        <v>171</v>
      </c>
      <c r="AP305">
        <v>22459</v>
      </c>
      <c r="AQ305">
        <v>1129</v>
      </c>
      <c r="AR305">
        <v>15805</v>
      </c>
      <c r="AS305">
        <v>253</v>
      </c>
      <c r="AT305">
        <v>6108</v>
      </c>
      <c r="AU305">
        <v>132</v>
      </c>
      <c r="AV305">
        <v>1776</v>
      </c>
      <c r="AW305">
        <v>63</v>
      </c>
      <c r="AX305">
        <v>1333</v>
      </c>
      <c r="AY305">
        <v>54</v>
      </c>
      <c r="AZ305">
        <v>3336</v>
      </c>
      <c r="BA305">
        <v>74</v>
      </c>
      <c r="BB305">
        <v>11295</v>
      </c>
      <c r="BC305">
        <v>969</v>
      </c>
      <c r="BD305">
        <v>1251</v>
      </c>
      <c r="BE305">
        <v>51</v>
      </c>
      <c r="BF305">
        <v>876</v>
      </c>
      <c r="BG305">
        <v>38</v>
      </c>
      <c r="BH305">
        <v>749</v>
      </c>
      <c r="BI305">
        <v>3</v>
      </c>
      <c r="BJ305">
        <v>973</v>
      </c>
      <c r="BK305">
        <v>13</v>
      </c>
      <c r="BL305">
        <v>2348</v>
      </c>
      <c r="BM305">
        <v>52</v>
      </c>
      <c r="BN305">
        <v>2</v>
      </c>
      <c r="BO305">
        <v>11</v>
      </c>
      <c r="BP305">
        <v>149</v>
      </c>
      <c r="BQ305">
        <v>8</v>
      </c>
      <c r="BR305">
        <v>0</v>
      </c>
      <c r="BS305">
        <v>0</v>
      </c>
      <c r="BT305">
        <v>239</v>
      </c>
      <c r="BU305">
        <v>2</v>
      </c>
      <c r="BV305">
        <v>526</v>
      </c>
      <c r="BW305">
        <v>4</v>
      </c>
      <c r="BX305">
        <v>1045</v>
      </c>
      <c r="BY305">
        <v>58</v>
      </c>
      <c r="BZ305">
        <v>907</v>
      </c>
      <c r="CA305">
        <v>4</v>
      </c>
      <c r="CB305">
        <v>1972</v>
      </c>
      <c r="CC305">
        <v>137</v>
      </c>
      <c r="CD305">
        <v>751</v>
      </c>
      <c r="CE305">
        <v>8</v>
      </c>
      <c r="CF305">
        <v>6586</v>
      </c>
      <c r="CG305">
        <v>218</v>
      </c>
      <c r="CH305">
        <v>16420</v>
      </c>
      <c r="CI305">
        <v>127</v>
      </c>
      <c r="CJ305">
        <v>79</v>
      </c>
      <c r="CK305">
        <v>2</v>
      </c>
      <c r="CL305">
        <v>12780</v>
      </c>
      <c r="CM305">
        <v>565</v>
      </c>
      <c r="CN305">
        <v>3136</v>
      </c>
      <c r="CO305">
        <v>46</v>
      </c>
    </row>
    <row r="306" spans="1:93" x14ac:dyDescent="0.25">
      <c r="A306" s="1">
        <v>44196</v>
      </c>
      <c r="B306">
        <v>50023</v>
      </c>
      <c r="C306">
        <v>981</v>
      </c>
      <c r="D306">
        <v>0</v>
      </c>
      <c r="E306">
        <v>0</v>
      </c>
      <c r="F306">
        <v>16202</v>
      </c>
      <c r="G306">
        <v>575</v>
      </c>
      <c r="H306">
        <v>27747</v>
      </c>
      <c r="I306">
        <v>593</v>
      </c>
      <c r="J306">
        <v>58718</v>
      </c>
      <c r="K306">
        <v>1111</v>
      </c>
      <c r="L306">
        <v>1718</v>
      </c>
      <c r="M306">
        <v>13</v>
      </c>
      <c r="N306">
        <v>199163</v>
      </c>
      <c r="O306">
        <v>3366</v>
      </c>
      <c r="P306">
        <v>17710</v>
      </c>
      <c r="Q306">
        <v>465</v>
      </c>
      <c r="R306">
        <v>0</v>
      </c>
      <c r="S306">
        <v>0</v>
      </c>
      <c r="T306">
        <v>21822</v>
      </c>
      <c r="U306">
        <v>299</v>
      </c>
      <c r="V306">
        <v>6442</v>
      </c>
      <c r="W306">
        <v>156</v>
      </c>
      <c r="X306">
        <v>225</v>
      </c>
      <c r="Y306">
        <v>3</v>
      </c>
      <c r="Z306">
        <v>967</v>
      </c>
      <c r="AA306">
        <v>21</v>
      </c>
      <c r="AB306">
        <v>8834</v>
      </c>
      <c r="AC306">
        <v>3</v>
      </c>
      <c r="AD306">
        <v>12099</v>
      </c>
      <c r="AE306">
        <v>990</v>
      </c>
      <c r="AF306">
        <v>2783</v>
      </c>
      <c r="AG306">
        <v>30</v>
      </c>
      <c r="AH306">
        <v>31</v>
      </c>
      <c r="AI306">
        <v>0</v>
      </c>
      <c r="AJ306">
        <v>8002</v>
      </c>
      <c r="AK306">
        <v>241</v>
      </c>
      <c r="AL306">
        <v>3708</v>
      </c>
      <c r="AM306">
        <v>65</v>
      </c>
      <c r="AN306">
        <v>9504</v>
      </c>
      <c r="AO306">
        <v>112</v>
      </c>
      <c r="AP306">
        <v>32552</v>
      </c>
      <c r="AQ306">
        <v>964</v>
      </c>
      <c r="AR306">
        <v>15692</v>
      </c>
      <c r="AS306">
        <v>254</v>
      </c>
      <c r="AT306">
        <v>6272</v>
      </c>
      <c r="AU306">
        <v>149</v>
      </c>
      <c r="AV306">
        <v>2155</v>
      </c>
      <c r="AW306">
        <v>55</v>
      </c>
      <c r="AX306">
        <v>1411</v>
      </c>
      <c r="AY306">
        <v>56</v>
      </c>
      <c r="AZ306">
        <v>6049</v>
      </c>
      <c r="BA306">
        <v>79</v>
      </c>
      <c r="BB306">
        <v>26308</v>
      </c>
      <c r="BC306">
        <v>303</v>
      </c>
      <c r="BD306">
        <v>1588</v>
      </c>
      <c r="BE306">
        <v>49</v>
      </c>
      <c r="BF306">
        <v>1006</v>
      </c>
      <c r="BG306">
        <v>68</v>
      </c>
      <c r="BH306">
        <v>1016</v>
      </c>
      <c r="BI306">
        <v>11</v>
      </c>
      <c r="BJ306">
        <v>734</v>
      </c>
      <c r="BK306">
        <v>3</v>
      </c>
      <c r="BL306">
        <v>4574</v>
      </c>
      <c r="BM306">
        <v>41</v>
      </c>
      <c r="BN306">
        <v>0</v>
      </c>
      <c r="BO306">
        <v>0</v>
      </c>
      <c r="BP306">
        <v>113</v>
      </c>
      <c r="BQ306">
        <v>10</v>
      </c>
      <c r="BR306">
        <v>2391</v>
      </c>
      <c r="BS306">
        <v>60</v>
      </c>
      <c r="BT306">
        <v>326</v>
      </c>
      <c r="BU306">
        <v>6</v>
      </c>
      <c r="BV306">
        <v>695</v>
      </c>
      <c r="BW306">
        <v>3</v>
      </c>
      <c r="BX306">
        <v>942</v>
      </c>
      <c r="BY306">
        <v>58</v>
      </c>
      <c r="BZ306">
        <v>704</v>
      </c>
      <c r="CA306">
        <v>2</v>
      </c>
      <c r="CB306">
        <v>2971</v>
      </c>
      <c r="CC306">
        <v>108</v>
      </c>
      <c r="CD306">
        <v>1293</v>
      </c>
      <c r="CE306">
        <v>29</v>
      </c>
      <c r="CF306">
        <v>11650</v>
      </c>
      <c r="CG306">
        <v>150</v>
      </c>
      <c r="CH306">
        <v>17039</v>
      </c>
      <c r="CI306">
        <v>151</v>
      </c>
      <c r="CJ306">
        <v>81</v>
      </c>
      <c r="CK306">
        <v>4</v>
      </c>
      <c r="CL306">
        <v>13464</v>
      </c>
      <c r="CM306">
        <v>535</v>
      </c>
      <c r="CN306">
        <v>3236</v>
      </c>
      <c r="CO306">
        <v>44</v>
      </c>
    </row>
    <row r="307" spans="1:93" x14ac:dyDescent="0.25">
      <c r="A307" s="1">
        <v>44197</v>
      </c>
      <c r="B307">
        <v>55892</v>
      </c>
      <c r="C307">
        <v>964</v>
      </c>
      <c r="D307">
        <v>0</v>
      </c>
      <c r="E307">
        <v>0</v>
      </c>
      <c r="F307">
        <v>23477</v>
      </c>
      <c r="G307">
        <v>555</v>
      </c>
      <c r="H307">
        <v>27039</v>
      </c>
      <c r="I307">
        <v>536</v>
      </c>
      <c r="J307">
        <v>55649</v>
      </c>
      <c r="K307">
        <v>1194</v>
      </c>
      <c r="L307">
        <v>1622</v>
      </c>
      <c r="M307">
        <v>11</v>
      </c>
      <c r="N307">
        <v>0</v>
      </c>
      <c r="O307">
        <v>0</v>
      </c>
      <c r="P307">
        <v>18400</v>
      </c>
      <c r="Q307">
        <v>436</v>
      </c>
      <c r="R307">
        <v>0</v>
      </c>
      <c r="S307">
        <v>0</v>
      </c>
      <c r="T307">
        <v>20035</v>
      </c>
      <c r="U307">
        <v>256</v>
      </c>
      <c r="V307">
        <v>7476</v>
      </c>
      <c r="W307">
        <v>94</v>
      </c>
      <c r="X307">
        <v>260</v>
      </c>
      <c r="Y307">
        <v>4</v>
      </c>
      <c r="Z307">
        <v>1029</v>
      </c>
      <c r="AA307">
        <v>17</v>
      </c>
      <c r="AB307">
        <v>0</v>
      </c>
      <c r="AC307">
        <v>0</v>
      </c>
      <c r="AD307">
        <v>12406</v>
      </c>
      <c r="AE307">
        <v>1052</v>
      </c>
      <c r="AF307">
        <v>2249</v>
      </c>
      <c r="AG307">
        <v>42</v>
      </c>
      <c r="AH307">
        <v>27</v>
      </c>
      <c r="AI307">
        <v>0</v>
      </c>
      <c r="AJ307">
        <v>8074</v>
      </c>
      <c r="AK307">
        <v>194</v>
      </c>
      <c r="AL307">
        <v>4091</v>
      </c>
      <c r="AM307">
        <v>46</v>
      </c>
      <c r="AN307">
        <v>9719</v>
      </c>
      <c r="AO307">
        <v>109</v>
      </c>
      <c r="AP307">
        <v>22924</v>
      </c>
      <c r="AQ307">
        <v>553</v>
      </c>
      <c r="AR307">
        <v>14380</v>
      </c>
      <c r="AS307">
        <v>239</v>
      </c>
      <c r="AT307">
        <v>6390</v>
      </c>
      <c r="AU307">
        <v>128</v>
      </c>
      <c r="AV307">
        <v>2475</v>
      </c>
      <c r="AW307">
        <v>58</v>
      </c>
      <c r="AX307">
        <v>1418</v>
      </c>
      <c r="AY307">
        <v>55</v>
      </c>
      <c r="AZ307">
        <v>7627</v>
      </c>
      <c r="BA307">
        <v>76</v>
      </c>
      <c r="BB307">
        <v>19712</v>
      </c>
      <c r="BC307">
        <v>250</v>
      </c>
      <c r="BD307">
        <v>2118</v>
      </c>
      <c r="BE307">
        <v>47</v>
      </c>
      <c r="BF307">
        <v>1532</v>
      </c>
      <c r="BG307">
        <v>14</v>
      </c>
      <c r="BH307">
        <v>934</v>
      </c>
      <c r="BI307">
        <v>11</v>
      </c>
      <c r="BJ307">
        <v>416</v>
      </c>
      <c r="BK307">
        <v>5</v>
      </c>
      <c r="BL307">
        <v>4465</v>
      </c>
      <c r="BM307">
        <v>42</v>
      </c>
      <c r="BN307">
        <v>3</v>
      </c>
      <c r="BO307">
        <v>17</v>
      </c>
      <c r="BP307">
        <v>140</v>
      </c>
      <c r="BQ307">
        <v>9</v>
      </c>
      <c r="BR307">
        <v>1170</v>
      </c>
      <c r="BS307">
        <v>41</v>
      </c>
      <c r="BT307">
        <v>187</v>
      </c>
      <c r="BU307">
        <v>3</v>
      </c>
      <c r="BV307">
        <v>0</v>
      </c>
      <c r="BW307">
        <v>0</v>
      </c>
      <c r="BX307">
        <v>932</v>
      </c>
      <c r="BY307">
        <v>50</v>
      </c>
      <c r="BZ307">
        <v>632</v>
      </c>
      <c r="CA307">
        <v>6</v>
      </c>
      <c r="CB307">
        <v>2764</v>
      </c>
      <c r="CC307">
        <v>130</v>
      </c>
      <c r="CD307">
        <v>1485</v>
      </c>
      <c r="CE307">
        <v>14</v>
      </c>
      <c r="CF307">
        <v>11765</v>
      </c>
      <c r="CG307">
        <v>145</v>
      </c>
      <c r="CH307">
        <v>13361</v>
      </c>
      <c r="CI307">
        <v>131</v>
      </c>
      <c r="CJ307">
        <v>89</v>
      </c>
      <c r="CK307">
        <v>1</v>
      </c>
      <c r="CL307">
        <v>10896</v>
      </c>
      <c r="CM307">
        <v>402</v>
      </c>
      <c r="CN307">
        <v>2932</v>
      </c>
      <c r="CO307">
        <v>48</v>
      </c>
    </row>
    <row r="308" spans="1:93" x14ac:dyDescent="0.25">
      <c r="A308" s="1">
        <v>44198</v>
      </c>
      <c r="B308">
        <v>53285</v>
      </c>
      <c r="C308">
        <v>613</v>
      </c>
      <c r="D308">
        <v>0</v>
      </c>
      <c r="E308">
        <v>0</v>
      </c>
      <c r="F308">
        <v>22210</v>
      </c>
      <c r="G308">
        <v>462</v>
      </c>
      <c r="H308">
        <v>26301</v>
      </c>
      <c r="I308">
        <v>447</v>
      </c>
      <c r="J308">
        <v>56773</v>
      </c>
      <c r="K308">
        <v>1074</v>
      </c>
      <c r="L308">
        <v>1753</v>
      </c>
      <c r="M308">
        <v>11</v>
      </c>
      <c r="N308">
        <v>231427</v>
      </c>
      <c r="O308">
        <v>3761</v>
      </c>
      <c r="P308">
        <v>18400</v>
      </c>
      <c r="Q308">
        <v>436</v>
      </c>
      <c r="R308">
        <v>5804</v>
      </c>
      <c r="S308">
        <v>18</v>
      </c>
      <c r="T308">
        <v>19079</v>
      </c>
      <c r="U308">
        <v>224</v>
      </c>
      <c r="V308">
        <v>0</v>
      </c>
      <c r="W308">
        <v>0</v>
      </c>
      <c r="X308">
        <v>441</v>
      </c>
      <c r="Y308">
        <v>3</v>
      </c>
      <c r="Z308">
        <v>824</v>
      </c>
      <c r="AA308">
        <v>25</v>
      </c>
      <c r="AB308">
        <v>0</v>
      </c>
      <c r="AC308">
        <v>0</v>
      </c>
      <c r="AD308">
        <v>12159</v>
      </c>
      <c r="AE308">
        <v>910</v>
      </c>
      <c r="AF308">
        <v>2451</v>
      </c>
      <c r="AG308">
        <v>24</v>
      </c>
      <c r="AH308">
        <v>19</v>
      </c>
      <c r="AI308">
        <v>0</v>
      </c>
      <c r="AJ308">
        <v>8072</v>
      </c>
      <c r="AK308">
        <v>191</v>
      </c>
      <c r="AL308">
        <v>3617</v>
      </c>
      <c r="AM308">
        <v>54</v>
      </c>
      <c r="AN308">
        <v>8215</v>
      </c>
      <c r="AO308">
        <v>98</v>
      </c>
      <c r="AP308">
        <v>12690</v>
      </c>
      <c r="AQ308">
        <v>336</v>
      </c>
      <c r="AR308">
        <v>12203</v>
      </c>
      <c r="AS308">
        <v>212</v>
      </c>
      <c r="AT308">
        <v>6286</v>
      </c>
      <c r="AU308">
        <v>114</v>
      </c>
      <c r="AV308">
        <v>2463</v>
      </c>
      <c r="AW308">
        <v>71</v>
      </c>
      <c r="AX308">
        <v>1409</v>
      </c>
      <c r="AY308">
        <v>56</v>
      </c>
      <c r="AZ308">
        <v>6951</v>
      </c>
      <c r="BA308">
        <v>66</v>
      </c>
      <c r="BB308">
        <v>19241</v>
      </c>
      <c r="BC308">
        <v>133</v>
      </c>
      <c r="BD308">
        <v>2523</v>
      </c>
      <c r="BE308">
        <v>59</v>
      </c>
      <c r="BF308">
        <v>1756</v>
      </c>
      <c r="BG308">
        <v>4</v>
      </c>
      <c r="BH308">
        <v>934</v>
      </c>
      <c r="BI308">
        <v>11</v>
      </c>
      <c r="BJ308">
        <v>383</v>
      </c>
      <c r="BK308">
        <v>7</v>
      </c>
      <c r="BL308">
        <v>4046</v>
      </c>
      <c r="BM308">
        <v>47</v>
      </c>
      <c r="BN308">
        <v>1</v>
      </c>
      <c r="BO308">
        <v>8</v>
      </c>
      <c r="BP308">
        <v>137</v>
      </c>
      <c r="BQ308">
        <v>7</v>
      </c>
      <c r="BR308">
        <v>255</v>
      </c>
      <c r="BS308">
        <v>55</v>
      </c>
      <c r="BT308">
        <v>215</v>
      </c>
      <c r="BU308">
        <v>3</v>
      </c>
      <c r="BV308">
        <v>0</v>
      </c>
      <c r="BW308">
        <v>0</v>
      </c>
      <c r="BX308">
        <v>597</v>
      </c>
      <c r="BY308">
        <v>43</v>
      </c>
      <c r="BZ308">
        <v>167</v>
      </c>
      <c r="CA308">
        <v>2</v>
      </c>
      <c r="CB308">
        <v>1410</v>
      </c>
      <c r="CC308">
        <v>114</v>
      </c>
      <c r="CD308">
        <v>1752</v>
      </c>
      <c r="CE308">
        <v>16</v>
      </c>
      <c r="CF308">
        <v>11586</v>
      </c>
      <c r="CG308">
        <v>82</v>
      </c>
      <c r="CH308">
        <v>3447</v>
      </c>
      <c r="CI308">
        <v>116</v>
      </c>
      <c r="CJ308">
        <v>67</v>
      </c>
      <c r="CK308">
        <v>1</v>
      </c>
      <c r="CL308">
        <v>7006</v>
      </c>
      <c r="CM308">
        <v>102</v>
      </c>
      <c r="CN308">
        <v>2074</v>
      </c>
      <c r="CO308">
        <v>39</v>
      </c>
    </row>
    <row r="309" spans="1:93" x14ac:dyDescent="0.25">
      <c r="A309" s="1">
        <v>44199</v>
      </c>
      <c r="B309">
        <v>57724</v>
      </c>
      <c r="C309">
        <v>445</v>
      </c>
      <c r="D309">
        <v>0</v>
      </c>
      <c r="E309">
        <v>0</v>
      </c>
      <c r="F309">
        <v>11825</v>
      </c>
      <c r="G309">
        <v>364</v>
      </c>
      <c r="H309">
        <v>24150</v>
      </c>
      <c r="I309">
        <v>504</v>
      </c>
      <c r="J309">
        <v>24605</v>
      </c>
      <c r="K309">
        <v>462</v>
      </c>
      <c r="L309">
        <v>3394</v>
      </c>
      <c r="M309">
        <v>4</v>
      </c>
      <c r="N309">
        <v>396196</v>
      </c>
      <c r="O309">
        <v>5703</v>
      </c>
      <c r="P309">
        <v>31328</v>
      </c>
      <c r="Q309">
        <v>706</v>
      </c>
      <c r="R309">
        <v>0</v>
      </c>
      <c r="S309">
        <v>0</v>
      </c>
      <c r="T309">
        <v>18177</v>
      </c>
      <c r="U309">
        <v>217</v>
      </c>
      <c r="V309">
        <v>14657</v>
      </c>
      <c r="W309">
        <v>207</v>
      </c>
      <c r="X309">
        <v>0</v>
      </c>
      <c r="Y309">
        <v>0</v>
      </c>
      <c r="Z309">
        <v>657</v>
      </c>
      <c r="AA309">
        <v>20</v>
      </c>
      <c r="AB309">
        <v>0</v>
      </c>
      <c r="AC309">
        <v>0</v>
      </c>
      <c r="AD309">
        <v>11091</v>
      </c>
      <c r="AE309">
        <v>700</v>
      </c>
      <c r="AF309">
        <v>1611</v>
      </c>
      <c r="AG309">
        <v>23</v>
      </c>
      <c r="AH309">
        <v>35</v>
      </c>
      <c r="AI309">
        <v>0</v>
      </c>
      <c r="AJ309">
        <v>7203</v>
      </c>
      <c r="AK309">
        <v>226</v>
      </c>
      <c r="AL309">
        <v>2942</v>
      </c>
      <c r="AM309">
        <v>34</v>
      </c>
      <c r="AN309">
        <v>8630</v>
      </c>
      <c r="AO309">
        <v>38</v>
      </c>
      <c r="AP309">
        <v>10315</v>
      </c>
      <c r="AQ309">
        <v>312</v>
      </c>
      <c r="AR309">
        <v>11180</v>
      </c>
      <c r="AS309">
        <v>202</v>
      </c>
      <c r="AT309">
        <v>6045</v>
      </c>
      <c r="AU309">
        <v>101</v>
      </c>
      <c r="AV309">
        <v>2184</v>
      </c>
      <c r="AW309">
        <v>82</v>
      </c>
      <c r="AX309">
        <v>1407</v>
      </c>
      <c r="AY309">
        <v>54</v>
      </c>
      <c r="AZ309">
        <v>3241</v>
      </c>
      <c r="BA309">
        <v>73</v>
      </c>
      <c r="BB309">
        <v>3466</v>
      </c>
      <c r="BC309">
        <v>156</v>
      </c>
      <c r="BD309">
        <v>2062</v>
      </c>
      <c r="BE309">
        <v>44</v>
      </c>
      <c r="BF309">
        <v>1096</v>
      </c>
      <c r="BG309">
        <v>5</v>
      </c>
      <c r="BH309">
        <v>1653</v>
      </c>
      <c r="BI309">
        <v>13</v>
      </c>
      <c r="BJ309">
        <v>342</v>
      </c>
      <c r="BK309">
        <v>3</v>
      </c>
      <c r="BL309">
        <v>2943</v>
      </c>
      <c r="BM309">
        <v>42</v>
      </c>
      <c r="BN309">
        <v>3</v>
      </c>
      <c r="BO309">
        <v>7</v>
      </c>
      <c r="BP309">
        <v>101</v>
      </c>
      <c r="BQ309">
        <v>9</v>
      </c>
      <c r="BR309">
        <v>696</v>
      </c>
      <c r="BS309">
        <v>56</v>
      </c>
      <c r="BT309">
        <v>25</v>
      </c>
      <c r="BU309">
        <v>2</v>
      </c>
      <c r="BV309">
        <v>0</v>
      </c>
      <c r="BW309">
        <v>0</v>
      </c>
      <c r="BX309">
        <v>0</v>
      </c>
      <c r="BY309">
        <v>0</v>
      </c>
      <c r="BZ309">
        <v>627</v>
      </c>
      <c r="CA309">
        <v>2</v>
      </c>
      <c r="CB309">
        <v>1307</v>
      </c>
      <c r="CC309">
        <v>103</v>
      </c>
      <c r="CD309">
        <v>1931</v>
      </c>
      <c r="CE309">
        <v>21</v>
      </c>
      <c r="CF309">
        <v>4080</v>
      </c>
      <c r="CG309">
        <v>74</v>
      </c>
      <c r="CH309">
        <v>5012</v>
      </c>
      <c r="CI309">
        <v>133</v>
      </c>
      <c r="CJ309">
        <v>65</v>
      </c>
      <c r="CK309">
        <v>1</v>
      </c>
      <c r="CL309">
        <v>5782</v>
      </c>
      <c r="CM309">
        <v>61</v>
      </c>
      <c r="CN309">
        <v>1907</v>
      </c>
      <c r="CO309">
        <v>38</v>
      </c>
    </row>
    <row r="310" spans="1:93" x14ac:dyDescent="0.25">
      <c r="A310" s="1">
        <v>44200</v>
      </c>
      <c r="B310">
        <v>54990</v>
      </c>
      <c r="C310">
        <v>454</v>
      </c>
      <c r="D310">
        <v>0</v>
      </c>
      <c r="E310">
        <v>0</v>
      </c>
      <c r="F310">
        <v>14245</v>
      </c>
      <c r="G310">
        <v>347</v>
      </c>
      <c r="H310">
        <v>23351</v>
      </c>
      <c r="I310">
        <v>482</v>
      </c>
      <c r="J310">
        <v>15827</v>
      </c>
      <c r="K310">
        <v>314</v>
      </c>
      <c r="L310">
        <v>4961</v>
      </c>
      <c r="M310">
        <v>7</v>
      </c>
      <c r="N310">
        <v>284312</v>
      </c>
      <c r="O310">
        <v>2302</v>
      </c>
      <c r="P310">
        <v>11859</v>
      </c>
      <c r="Q310">
        <v>402</v>
      </c>
      <c r="R310">
        <v>0</v>
      </c>
      <c r="S310">
        <v>0</v>
      </c>
      <c r="T310">
        <v>16504</v>
      </c>
      <c r="U310">
        <v>214</v>
      </c>
      <c r="V310">
        <v>5269</v>
      </c>
      <c r="W310">
        <v>49</v>
      </c>
      <c r="X310">
        <v>521</v>
      </c>
      <c r="Y310">
        <v>4</v>
      </c>
      <c r="Z310">
        <v>1020</v>
      </c>
      <c r="AA310">
        <v>19</v>
      </c>
      <c r="AB310">
        <v>0</v>
      </c>
      <c r="AC310">
        <v>0</v>
      </c>
      <c r="AD310">
        <v>6359</v>
      </c>
      <c r="AE310">
        <v>344</v>
      </c>
      <c r="AF310">
        <v>1170</v>
      </c>
      <c r="AG310">
        <v>29</v>
      </c>
      <c r="AH310">
        <v>21</v>
      </c>
      <c r="AI310">
        <v>0</v>
      </c>
      <c r="AJ310">
        <v>6877</v>
      </c>
      <c r="AK310">
        <v>179</v>
      </c>
      <c r="AL310">
        <v>2893</v>
      </c>
      <c r="AM310">
        <v>51</v>
      </c>
      <c r="AN310">
        <v>7438</v>
      </c>
      <c r="AO310">
        <v>47</v>
      </c>
      <c r="AP310">
        <v>9847</v>
      </c>
      <c r="AQ310">
        <v>302</v>
      </c>
      <c r="AR310">
        <v>9877</v>
      </c>
      <c r="AS310">
        <v>193</v>
      </c>
      <c r="AT310">
        <v>5960</v>
      </c>
      <c r="AU310">
        <v>102</v>
      </c>
      <c r="AV310">
        <v>2272</v>
      </c>
      <c r="AW310">
        <v>53</v>
      </c>
      <c r="AX310">
        <v>1309</v>
      </c>
      <c r="AY310">
        <v>64</v>
      </c>
      <c r="AZ310">
        <v>3384</v>
      </c>
      <c r="BA310">
        <v>73</v>
      </c>
      <c r="BB310">
        <v>12489</v>
      </c>
      <c r="BC310">
        <v>116</v>
      </c>
      <c r="BD310">
        <v>900</v>
      </c>
      <c r="BE310">
        <v>49</v>
      </c>
      <c r="BF310">
        <v>891</v>
      </c>
      <c r="BG310">
        <v>4</v>
      </c>
      <c r="BH310">
        <v>917</v>
      </c>
      <c r="BI310">
        <v>9</v>
      </c>
      <c r="BJ310">
        <v>390</v>
      </c>
      <c r="BK310">
        <v>7</v>
      </c>
      <c r="BL310">
        <v>2031</v>
      </c>
      <c r="BM310">
        <v>39</v>
      </c>
      <c r="BN310">
        <v>2</v>
      </c>
      <c r="BO310">
        <v>8</v>
      </c>
      <c r="BP310">
        <v>82</v>
      </c>
      <c r="BQ310">
        <v>7</v>
      </c>
      <c r="BR310">
        <v>361</v>
      </c>
      <c r="BS310">
        <v>54</v>
      </c>
      <c r="BT310">
        <v>81</v>
      </c>
      <c r="BU310">
        <v>3</v>
      </c>
      <c r="BV310">
        <v>0</v>
      </c>
      <c r="BW310">
        <v>0</v>
      </c>
      <c r="BX310">
        <v>390</v>
      </c>
      <c r="BY310">
        <v>36</v>
      </c>
      <c r="BZ310">
        <v>529</v>
      </c>
      <c r="CA310">
        <v>2</v>
      </c>
      <c r="CB310">
        <v>856</v>
      </c>
      <c r="CC310">
        <v>93</v>
      </c>
      <c r="CD310">
        <v>0</v>
      </c>
      <c r="CE310">
        <v>0</v>
      </c>
      <c r="CF310">
        <v>5240</v>
      </c>
      <c r="CG310">
        <v>56</v>
      </c>
      <c r="CH310">
        <v>6233</v>
      </c>
      <c r="CI310">
        <v>110</v>
      </c>
      <c r="CJ310">
        <v>78</v>
      </c>
      <c r="CK310">
        <v>0</v>
      </c>
      <c r="CL310">
        <v>4385</v>
      </c>
      <c r="CM310">
        <v>42</v>
      </c>
      <c r="CN310">
        <v>1966</v>
      </c>
      <c r="CO310">
        <v>37</v>
      </c>
    </row>
    <row r="311" spans="1:93" x14ac:dyDescent="0.25">
      <c r="A311" s="1">
        <v>44201</v>
      </c>
      <c r="B311">
        <v>58784</v>
      </c>
      <c r="C311">
        <v>407</v>
      </c>
      <c r="D311">
        <v>0</v>
      </c>
      <c r="E311">
        <v>0</v>
      </c>
      <c r="F311">
        <v>10798</v>
      </c>
      <c r="G311">
        <v>348</v>
      </c>
      <c r="H311">
        <v>24246</v>
      </c>
      <c r="I311">
        <v>518</v>
      </c>
      <c r="J311">
        <v>17341</v>
      </c>
      <c r="K311">
        <v>293</v>
      </c>
      <c r="L311">
        <v>6110</v>
      </c>
      <c r="M311">
        <v>6</v>
      </c>
      <c r="N311">
        <v>211444</v>
      </c>
      <c r="O311">
        <v>1407</v>
      </c>
      <c r="P311">
        <v>12601</v>
      </c>
      <c r="Q311">
        <v>434</v>
      </c>
      <c r="R311">
        <v>5199</v>
      </c>
      <c r="S311">
        <v>25</v>
      </c>
      <c r="T311">
        <v>16375</v>
      </c>
      <c r="U311">
        <v>201</v>
      </c>
      <c r="V311">
        <v>6578</v>
      </c>
      <c r="W311">
        <v>41</v>
      </c>
      <c r="X311">
        <v>147</v>
      </c>
      <c r="Y311">
        <v>2</v>
      </c>
      <c r="Z311">
        <v>715</v>
      </c>
      <c r="AA311">
        <v>26</v>
      </c>
      <c r="AB311">
        <v>0</v>
      </c>
      <c r="AC311">
        <v>0</v>
      </c>
      <c r="AD311">
        <v>5211</v>
      </c>
      <c r="AE311">
        <v>362</v>
      </c>
      <c r="AF311">
        <v>2076</v>
      </c>
      <c r="AG311">
        <v>15</v>
      </c>
      <c r="AH311">
        <v>21</v>
      </c>
      <c r="AI311">
        <v>0</v>
      </c>
      <c r="AJ311">
        <v>6753</v>
      </c>
      <c r="AK311">
        <v>177</v>
      </c>
      <c r="AL311">
        <v>4113</v>
      </c>
      <c r="AM311">
        <v>56</v>
      </c>
      <c r="AN311">
        <v>6563</v>
      </c>
      <c r="AO311">
        <v>63</v>
      </c>
      <c r="AP311">
        <v>11897</v>
      </c>
      <c r="AQ311">
        <v>944</v>
      </c>
      <c r="AR311">
        <v>13695</v>
      </c>
      <c r="AS311">
        <v>197</v>
      </c>
      <c r="AT311">
        <v>6073</v>
      </c>
      <c r="AU311">
        <v>110</v>
      </c>
      <c r="AV311">
        <v>1895</v>
      </c>
      <c r="AW311">
        <v>39</v>
      </c>
      <c r="AX311">
        <v>1277</v>
      </c>
      <c r="AY311">
        <v>58</v>
      </c>
      <c r="AZ311">
        <v>4369</v>
      </c>
      <c r="BA311">
        <v>78</v>
      </c>
      <c r="BB311">
        <v>3569</v>
      </c>
      <c r="BC311">
        <v>376</v>
      </c>
      <c r="BD311">
        <v>1376</v>
      </c>
      <c r="BE311">
        <v>57</v>
      </c>
      <c r="BF311">
        <v>954</v>
      </c>
      <c r="BG311">
        <v>6</v>
      </c>
      <c r="BH311">
        <v>1204</v>
      </c>
      <c r="BI311">
        <v>7</v>
      </c>
      <c r="BJ311">
        <v>429</v>
      </c>
      <c r="BK311">
        <v>7</v>
      </c>
      <c r="BL311">
        <v>1972</v>
      </c>
      <c r="BM311">
        <v>37</v>
      </c>
      <c r="BN311">
        <v>2</v>
      </c>
      <c r="BO311">
        <v>8</v>
      </c>
      <c r="BP311">
        <v>94</v>
      </c>
      <c r="BQ311">
        <v>10</v>
      </c>
      <c r="BR311">
        <v>1071</v>
      </c>
      <c r="BS311">
        <v>53</v>
      </c>
      <c r="BT311">
        <v>66</v>
      </c>
      <c r="BU311">
        <v>2</v>
      </c>
      <c r="BV311">
        <v>2437</v>
      </c>
      <c r="BW311">
        <v>13</v>
      </c>
      <c r="BX311">
        <v>427</v>
      </c>
      <c r="BY311">
        <v>54</v>
      </c>
      <c r="BZ311">
        <v>665</v>
      </c>
      <c r="CA311">
        <v>2</v>
      </c>
      <c r="CB311">
        <v>870</v>
      </c>
      <c r="CC311">
        <v>103</v>
      </c>
      <c r="CD311">
        <v>606</v>
      </c>
      <c r="CE311">
        <v>15</v>
      </c>
      <c r="CF311">
        <v>5884</v>
      </c>
      <c r="CG311">
        <v>107</v>
      </c>
      <c r="CH311">
        <v>12921</v>
      </c>
      <c r="CI311">
        <v>187</v>
      </c>
      <c r="CJ311">
        <v>89</v>
      </c>
      <c r="CK311">
        <v>3</v>
      </c>
      <c r="CL311">
        <v>7596</v>
      </c>
      <c r="CM311">
        <v>341</v>
      </c>
      <c r="CN311">
        <v>2715</v>
      </c>
      <c r="CO311">
        <v>39</v>
      </c>
    </row>
    <row r="312" spans="1:93" x14ac:dyDescent="0.25">
      <c r="A312" s="1">
        <v>44202</v>
      </c>
      <c r="B312">
        <v>60916</v>
      </c>
      <c r="C312">
        <v>874</v>
      </c>
      <c r="D312">
        <v>0</v>
      </c>
      <c r="E312">
        <v>0</v>
      </c>
      <c r="F312">
        <v>15375</v>
      </c>
      <c r="G312">
        <v>649</v>
      </c>
      <c r="H312">
        <v>24217</v>
      </c>
      <c r="I312">
        <v>445</v>
      </c>
      <c r="J312">
        <v>20006</v>
      </c>
      <c r="K312">
        <v>543</v>
      </c>
      <c r="L312">
        <v>5325</v>
      </c>
      <c r="M312">
        <v>17</v>
      </c>
      <c r="N312">
        <v>173375</v>
      </c>
      <c r="O312">
        <v>1791</v>
      </c>
      <c r="P312">
        <v>14410</v>
      </c>
      <c r="Q312">
        <v>513</v>
      </c>
      <c r="R312">
        <v>0</v>
      </c>
      <c r="S312">
        <v>0</v>
      </c>
      <c r="T312">
        <v>18088</v>
      </c>
      <c r="U312">
        <v>264</v>
      </c>
      <c r="V312">
        <v>9761</v>
      </c>
      <c r="W312">
        <v>209</v>
      </c>
      <c r="X312">
        <v>177</v>
      </c>
      <c r="Y312">
        <v>4</v>
      </c>
      <c r="Z312">
        <v>840</v>
      </c>
      <c r="AA312">
        <v>20</v>
      </c>
      <c r="AB312">
        <v>6981</v>
      </c>
      <c r="AC312">
        <v>0</v>
      </c>
      <c r="AD312">
        <v>6464</v>
      </c>
      <c r="AE312">
        <v>544</v>
      </c>
      <c r="AF312">
        <v>1992</v>
      </c>
      <c r="AG312">
        <v>31</v>
      </c>
      <c r="AH312">
        <v>15</v>
      </c>
      <c r="AI312">
        <v>0</v>
      </c>
      <c r="AJ312">
        <v>7445</v>
      </c>
      <c r="AK312">
        <v>198</v>
      </c>
      <c r="AL312">
        <v>4357</v>
      </c>
      <c r="AM312">
        <v>64</v>
      </c>
      <c r="AN312">
        <v>6338</v>
      </c>
      <c r="AO312">
        <v>150</v>
      </c>
      <c r="AP312">
        <v>21237</v>
      </c>
      <c r="AQ312">
        <v>1019</v>
      </c>
      <c r="AR312">
        <v>14494</v>
      </c>
      <c r="AS312">
        <v>194</v>
      </c>
      <c r="AT312">
        <v>6113</v>
      </c>
      <c r="AU312">
        <v>98</v>
      </c>
      <c r="AV312">
        <v>1947</v>
      </c>
      <c r="AW312">
        <v>59</v>
      </c>
      <c r="AX312">
        <v>1119</v>
      </c>
      <c r="AY312">
        <v>55</v>
      </c>
      <c r="AZ312">
        <v>4956</v>
      </c>
      <c r="BA312">
        <v>90</v>
      </c>
      <c r="BB312">
        <v>20366</v>
      </c>
      <c r="BC312">
        <v>867</v>
      </c>
      <c r="BD312">
        <v>1583</v>
      </c>
      <c r="BE312">
        <v>43</v>
      </c>
      <c r="BF312">
        <v>932</v>
      </c>
      <c r="BG312">
        <v>58</v>
      </c>
      <c r="BH312">
        <v>1421</v>
      </c>
      <c r="BI312">
        <v>1</v>
      </c>
      <c r="BJ312">
        <v>717</v>
      </c>
      <c r="BK312">
        <v>0</v>
      </c>
      <c r="BL312">
        <v>2494</v>
      </c>
      <c r="BM312">
        <v>57</v>
      </c>
      <c r="BN312">
        <v>0</v>
      </c>
      <c r="BO312">
        <v>0</v>
      </c>
      <c r="BP312">
        <v>104</v>
      </c>
      <c r="BQ312">
        <v>9</v>
      </c>
      <c r="BR312">
        <v>1896</v>
      </c>
      <c r="BS312">
        <v>44</v>
      </c>
      <c r="BT312">
        <v>163</v>
      </c>
      <c r="BU312">
        <v>6</v>
      </c>
      <c r="BV312">
        <v>525</v>
      </c>
      <c r="BW312">
        <v>3</v>
      </c>
      <c r="BX312">
        <v>927</v>
      </c>
      <c r="BY312">
        <v>40</v>
      </c>
      <c r="BZ312">
        <v>569</v>
      </c>
      <c r="CA312">
        <v>1</v>
      </c>
      <c r="CB312">
        <v>2047</v>
      </c>
      <c r="CC312">
        <v>118</v>
      </c>
      <c r="CD312">
        <v>1010</v>
      </c>
      <c r="CE312">
        <v>18</v>
      </c>
      <c r="CF312">
        <v>8222</v>
      </c>
      <c r="CG312">
        <v>152</v>
      </c>
      <c r="CH312">
        <v>17332</v>
      </c>
      <c r="CI312">
        <v>179</v>
      </c>
      <c r="CJ312">
        <v>66</v>
      </c>
      <c r="CK312">
        <v>0</v>
      </c>
      <c r="CL312">
        <v>14220</v>
      </c>
      <c r="CM312">
        <v>553</v>
      </c>
      <c r="CN312">
        <v>2653</v>
      </c>
      <c r="CO312">
        <v>41</v>
      </c>
    </row>
    <row r="313" spans="1:93" x14ac:dyDescent="0.25">
      <c r="A313" s="1">
        <v>44203</v>
      </c>
      <c r="B313">
        <v>62322</v>
      </c>
      <c r="C313">
        <v>1041</v>
      </c>
      <c r="D313">
        <v>0</v>
      </c>
      <c r="E313">
        <v>0</v>
      </c>
      <c r="F313">
        <v>20326</v>
      </c>
      <c r="G313">
        <v>548</v>
      </c>
      <c r="H313">
        <v>23541</v>
      </c>
      <c r="I313">
        <v>506</v>
      </c>
      <c r="J313">
        <v>56648</v>
      </c>
      <c r="K313">
        <v>1171</v>
      </c>
      <c r="L313">
        <v>7832</v>
      </c>
      <c r="M313">
        <v>17</v>
      </c>
      <c r="N313">
        <v>227369</v>
      </c>
      <c r="O313">
        <v>3533</v>
      </c>
      <c r="P313">
        <v>21832</v>
      </c>
      <c r="Q313">
        <v>844</v>
      </c>
      <c r="R313">
        <v>8191</v>
      </c>
      <c r="S313">
        <v>20</v>
      </c>
      <c r="T313">
        <v>20346</v>
      </c>
      <c r="U313">
        <v>222</v>
      </c>
      <c r="V313">
        <v>7222</v>
      </c>
      <c r="W313">
        <v>159</v>
      </c>
      <c r="X313">
        <v>255</v>
      </c>
      <c r="Y313">
        <v>4</v>
      </c>
      <c r="Z313">
        <v>870</v>
      </c>
      <c r="AA313">
        <v>19</v>
      </c>
      <c r="AB313">
        <v>0</v>
      </c>
      <c r="AC313">
        <v>0</v>
      </c>
      <c r="AD313">
        <v>11271</v>
      </c>
      <c r="AE313">
        <v>1065</v>
      </c>
      <c r="AF313">
        <v>2216</v>
      </c>
      <c r="AG313">
        <v>30</v>
      </c>
      <c r="AH313">
        <v>17</v>
      </c>
      <c r="AI313">
        <v>0</v>
      </c>
      <c r="AJ313">
        <v>8854</v>
      </c>
      <c r="AK313">
        <v>187</v>
      </c>
      <c r="AL313">
        <v>6076</v>
      </c>
      <c r="AM313">
        <v>72</v>
      </c>
      <c r="AN313">
        <v>7142</v>
      </c>
      <c r="AO313">
        <v>175</v>
      </c>
      <c r="AP313">
        <v>26391</v>
      </c>
      <c r="AQ313">
        <v>1070</v>
      </c>
      <c r="AR313">
        <v>13830</v>
      </c>
      <c r="AS313">
        <v>191</v>
      </c>
      <c r="AT313">
        <v>6283</v>
      </c>
      <c r="AU313">
        <v>82</v>
      </c>
      <c r="AV313">
        <v>2118</v>
      </c>
      <c r="AW313">
        <v>52</v>
      </c>
      <c r="AX313">
        <v>1007</v>
      </c>
      <c r="AY313">
        <v>57</v>
      </c>
      <c r="AZ313">
        <v>10027</v>
      </c>
      <c r="BA313">
        <v>91</v>
      </c>
      <c r="BB313">
        <v>25189</v>
      </c>
      <c r="BC313">
        <v>282</v>
      </c>
      <c r="BD313">
        <v>960</v>
      </c>
      <c r="BE313">
        <v>52</v>
      </c>
      <c r="BF313">
        <v>1044</v>
      </c>
      <c r="BG313">
        <v>26</v>
      </c>
      <c r="BH313">
        <v>1664</v>
      </c>
      <c r="BI313">
        <v>5</v>
      </c>
      <c r="BJ313">
        <v>1084</v>
      </c>
      <c r="BK313">
        <v>7</v>
      </c>
      <c r="BL313">
        <v>3540</v>
      </c>
      <c r="BM313">
        <v>41</v>
      </c>
      <c r="BN313">
        <v>3</v>
      </c>
      <c r="BO313">
        <v>7</v>
      </c>
      <c r="BP313">
        <v>118</v>
      </c>
      <c r="BQ313">
        <v>7</v>
      </c>
      <c r="BR313">
        <v>562</v>
      </c>
      <c r="BS313">
        <v>43</v>
      </c>
      <c r="BT313">
        <v>282</v>
      </c>
      <c r="BU313">
        <v>3</v>
      </c>
      <c r="BV313">
        <v>940</v>
      </c>
      <c r="BW313">
        <v>14</v>
      </c>
      <c r="BX313">
        <v>814</v>
      </c>
      <c r="BY313">
        <v>48</v>
      </c>
      <c r="BZ313">
        <v>573</v>
      </c>
      <c r="CA313">
        <v>4</v>
      </c>
      <c r="CB313">
        <v>3068</v>
      </c>
      <c r="CC313">
        <v>127</v>
      </c>
      <c r="CD313">
        <v>1597</v>
      </c>
      <c r="CE313">
        <v>22</v>
      </c>
      <c r="CF313">
        <v>13790</v>
      </c>
      <c r="CG313">
        <v>151</v>
      </c>
      <c r="CH313">
        <v>17773</v>
      </c>
      <c r="CI313">
        <v>185</v>
      </c>
      <c r="CJ313">
        <v>90</v>
      </c>
      <c r="CK313">
        <v>1</v>
      </c>
      <c r="CL313">
        <v>12119</v>
      </c>
      <c r="CM313">
        <v>186</v>
      </c>
      <c r="CN313">
        <v>2882</v>
      </c>
      <c r="CO313">
        <v>39</v>
      </c>
    </row>
    <row r="314" spans="1:93" x14ac:dyDescent="0.25">
      <c r="A314" s="1">
        <v>44204</v>
      </c>
      <c r="B314">
        <v>52618</v>
      </c>
      <c r="C314">
        <v>1162</v>
      </c>
      <c r="D314">
        <v>6470</v>
      </c>
      <c r="E314">
        <v>24</v>
      </c>
      <c r="F314">
        <v>18416</v>
      </c>
      <c r="G314">
        <v>414</v>
      </c>
      <c r="H314">
        <v>23652</v>
      </c>
      <c r="I314">
        <v>454</v>
      </c>
      <c r="J314">
        <v>63430</v>
      </c>
      <c r="K314">
        <v>1242</v>
      </c>
      <c r="L314">
        <v>6503</v>
      </c>
      <c r="M314">
        <v>8</v>
      </c>
      <c r="N314">
        <v>299562</v>
      </c>
      <c r="O314">
        <v>3825</v>
      </c>
      <c r="P314">
        <v>21832</v>
      </c>
      <c r="Q314">
        <v>844</v>
      </c>
      <c r="R314">
        <v>0</v>
      </c>
      <c r="S314">
        <v>0</v>
      </c>
      <c r="T314">
        <v>18139</v>
      </c>
      <c r="U314">
        <v>234</v>
      </c>
      <c r="V314">
        <v>8153</v>
      </c>
      <c r="W314">
        <v>136</v>
      </c>
      <c r="X314">
        <v>246</v>
      </c>
      <c r="Y314">
        <v>5</v>
      </c>
      <c r="Z314">
        <v>674</v>
      </c>
      <c r="AA314">
        <v>35</v>
      </c>
      <c r="AB314">
        <v>4931</v>
      </c>
      <c r="AC314">
        <v>2</v>
      </c>
      <c r="AD314">
        <v>13345</v>
      </c>
      <c r="AE314">
        <v>1165</v>
      </c>
      <c r="AF314">
        <v>1842</v>
      </c>
      <c r="AG314">
        <v>37</v>
      </c>
      <c r="AH314">
        <v>11</v>
      </c>
      <c r="AI314">
        <v>0</v>
      </c>
      <c r="AJ314">
        <v>9321</v>
      </c>
      <c r="AK314">
        <v>224</v>
      </c>
      <c r="AL314">
        <v>6906</v>
      </c>
      <c r="AM314">
        <v>66</v>
      </c>
      <c r="AN314">
        <v>9737</v>
      </c>
      <c r="AO314">
        <v>85</v>
      </c>
      <c r="AP314">
        <v>31849</v>
      </c>
      <c r="AQ314">
        <v>1188</v>
      </c>
      <c r="AR314">
        <v>12171</v>
      </c>
      <c r="AS314">
        <v>194</v>
      </c>
      <c r="AT314">
        <v>6360</v>
      </c>
      <c r="AU314">
        <v>103</v>
      </c>
      <c r="AV314">
        <v>2481</v>
      </c>
      <c r="AW314">
        <v>50</v>
      </c>
      <c r="AX314">
        <v>1219</v>
      </c>
      <c r="AY314">
        <v>54</v>
      </c>
      <c r="AZ314">
        <v>9927</v>
      </c>
      <c r="BA314">
        <v>95</v>
      </c>
      <c r="BB314">
        <v>21510</v>
      </c>
      <c r="BC314">
        <v>276</v>
      </c>
      <c r="BD314">
        <v>2414</v>
      </c>
      <c r="BE314">
        <v>66</v>
      </c>
      <c r="BF314">
        <v>1346</v>
      </c>
      <c r="BG314">
        <v>9</v>
      </c>
      <c r="BH314">
        <v>1664</v>
      </c>
      <c r="BI314">
        <v>5</v>
      </c>
      <c r="BJ314">
        <v>786</v>
      </c>
      <c r="BK314">
        <v>5</v>
      </c>
      <c r="BL314">
        <v>5186</v>
      </c>
      <c r="BM314">
        <v>45</v>
      </c>
      <c r="BN314">
        <v>3</v>
      </c>
      <c r="BO314">
        <v>8</v>
      </c>
      <c r="BP314">
        <v>108</v>
      </c>
      <c r="BQ314">
        <v>6</v>
      </c>
      <c r="BR314">
        <v>1098</v>
      </c>
      <c r="BS314">
        <v>38</v>
      </c>
      <c r="BT314">
        <v>161</v>
      </c>
      <c r="BU314">
        <v>4</v>
      </c>
      <c r="BV314">
        <v>787</v>
      </c>
      <c r="BW314">
        <v>1</v>
      </c>
      <c r="BX314">
        <v>510</v>
      </c>
      <c r="BY314">
        <v>47</v>
      </c>
      <c r="BZ314">
        <v>427</v>
      </c>
      <c r="CA314">
        <v>2</v>
      </c>
      <c r="CB314">
        <v>2907</v>
      </c>
      <c r="CC314">
        <v>115</v>
      </c>
      <c r="CD314">
        <v>1713</v>
      </c>
      <c r="CE314">
        <v>46</v>
      </c>
      <c r="CF314">
        <v>13441</v>
      </c>
      <c r="CG314">
        <v>191</v>
      </c>
      <c r="CH314">
        <v>14861</v>
      </c>
      <c r="CI314">
        <v>179</v>
      </c>
      <c r="CJ314">
        <v>89</v>
      </c>
      <c r="CK314">
        <v>0</v>
      </c>
      <c r="CL314">
        <v>8763</v>
      </c>
      <c r="CM314">
        <v>333</v>
      </c>
      <c r="CN314">
        <v>1787</v>
      </c>
      <c r="CO314">
        <v>35</v>
      </c>
    </row>
    <row r="315" spans="1:93" x14ac:dyDescent="0.25">
      <c r="A315" s="1">
        <v>44205</v>
      </c>
      <c r="B315">
        <v>68053</v>
      </c>
      <c r="C315">
        <v>1325</v>
      </c>
      <c r="D315">
        <v>0</v>
      </c>
      <c r="E315">
        <v>0</v>
      </c>
      <c r="F315">
        <v>17529</v>
      </c>
      <c r="G315">
        <v>620</v>
      </c>
      <c r="H315">
        <v>23309</v>
      </c>
      <c r="I315">
        <v>470</v>
      </c>
      <c r="J315">
        <v>87843</v>
      </c>
      <c r="K315">
        <v>1524</v>
      </c>
      <c r="L315">
        <v>8227</v>
      </c>
      <c r="M315">
        <v>20</v>
      </c>
      <c r="N315">
        <v>277195</v>
      </c>
      <c r="O315">
        <v>4176</v>
      </c>
      <c r="P315">
        <v>21980</v>
      </c>
      <c r="Q315">
        <v>616</v>
      </c>
      <c r="R315">
        <v>7597</v>
      </c>
      <c r="S315">
        <v>32</v>
      </c>
      <c r="T315">
        <v>0</v>
      </c>
      <c r="U315">
        <v>0</v>
      </c>
      <c r="V315">
        <v>8335</v>
      </c>
      <c r="W315">
        <v>210</v>
      </c>
      <c r="X315">
        <v>414</v>
      </c>
      <c r="Y315">
        <v>5</v>
      </c>
      <c r="Z315">
        <v>641</v>
      </c>
      <c r="AA315">
        <v>19</v>
      </c>
      <c r="AB315">
        <v>7138</v>
      </c>
      <c r="AC315">
        <v>0</v>
      </c>
      <c r="AD315">
        <v>13734</v>
      </c>
      <c r="AE315">
        <v>1044</v>
      </c>
      <c r="AF315">
        <v>1660</v>
      </c>
      <c r="AG315">
        <v>30</v>
      </c>
      <c r="AH315">
        <v>24</v>
      </c>
      <c r="AI315">
        <v>0</v>
      </c>
      <c r="AJ315">
        <v>10617</v>
      </c>
      <c r="AK315">
        <v>233</v>
      </c>
      <c r="AL315">
        <v>7855</v>
      </c>
      <c r="AM315">
        <v>75</v>
      </c>
      <c r="AN315">
        <v>8169</v>
      </c>
      <c r="AO315">
        <v>89</v>
      </c>
      <c r="AP315">
        <v>24694</v>
      </c>
      <c r="AQ315">
        <v>1083</v>
      </c>
      <c r="AR315">
        <v>11479</v>
      </c>
      <c r="AS315">
        <v>186</v>
      </c>
      <c r="AT315">
        <v>6251</v>
      </c>
      <c r="AU315">
        <v>85</v>
      </c>
      <c r="AV315">
        <v>2435</v>
      </c>
      <c r="AW315">
        <v>47</v>
      </c>
      <c r="AX315">
        <v>1001</v>
      </c>
      <c r="AY315">
        <v>56</v>
      </c>
      <c r="AZ315">
        <v>10176</v>
      </c>
      <c r="BA315">
        <v>118</v>
      </c>
      <c r="BB315">
        <v>19408</v>
      </c>
      <c r="BC315">
        <v>589</v>
      </c>
      <c r="BD315">
        <v>2258</v>
      </c>
      <c r="BE315">
        <v>58</v>
      </c>
      <c r="BF315">
        <v>1769</v>
      </c>
      <c r="BG315">
        <v>8</v>
      </c>
      <c r="BH315">
        <v>1544</v>
      </c>
      <c r="BI315">
        <v>12</v>
      </c>
      <c r="BJ315">
        <v>552</v>
      </c>
      <c r="BK315">
        <v>8</v>
      </c>
      <c r="BL315">
        <v>4135</v>
      </c>
      <c r="BM315">
        <v>38</v>
      </c>
      <c r="BN315">
        <v>0</v>
      </c>
      <c r="BO315">
        <v>0</v>
      </c>
      <c r="BP315">
        <v>97</v>
      </c>
      <c r="BQ315">
        <v>4</v>
      </c>
      <c r="BR315">
        <v>1401</v>
      </c>
      <c r="BS315">
        <v>38</v>
      </c>
      <c r="BT315">
        <v>149</v>
      </c>
      <c r="BU315">
        <v>6</v>
      </c>
      <c r="BV315">
        <v>825</v>
      </c>
      <c r="BW315">
        <v>4</v>
      </c>
      <c r="BX315">
        <v>717</v>
      </c>
      <c r="BY315">
        <v>49</v>
      </c>
      <c r="BZ315">
        <v>466</v>
      </c>
      <c r="CA315">
        <v>1</v>
      </c>
      <c r="CB315">
        <v>2716</v>
      </c>
      <c r="CC315">
        <v>114</v>
      </c>
      <c r="CD315">
        <v>1910</v>
      </c>
      <c r="CE315">
        <v>17</v>
      </c>
      <c r="CF315">
        <v>13835</v>
      </c>
      <c r="CG315">
        <v>146</v>
      </c>
      <c r="CH315">
        <v>13115</v>
      </c>
      <c r="CI315">
        <v>178</v>
      </c>
      <c r="CJ315">
        <v>81</v>
      </c>
      <c r="CK315">
        <v>1</v>
      </c>
      <c r="CL315">
        <v>10744</v>
      </c>
      <c r="CM315">
        <v>437</v>
      </c>
      <c r="CN315">
        <v>2218</v>
      </c>
      <c r="CO315">
        <v>34</v>
      </c>
    </row>
    <row r="316" spans="1:93" x14ac:dyDescent="0.25">
      <c r="A316" s="1">
        <v>44206</v>
      </c>
      <c r="B316">
        <v>59937</v>
      </c>
      <c r="C316">
        <v>1035</v>
      </c>
      <c r="D316">
        <v>0</v>
      </c>
      <c r="E316">
        <v>0</v>
      </c>
      <c r="F316">
        <v>19976</v>
      </c>
      <c r="G316">
        <v>483</v>
      </c>
      <c r="H316">
        <v>22851</v>
      </c>
      <c r="I316">
        <v>456</v>
      </c>
      <c r="J316">
        <v>52035</v>
      </c>
      <c r="K316">
        <v>962</v>
      </c>
      <c r="L316">
        <v>4843</v>
      </c>
      <c r="M316">
        <v>9</v>
      </c>
      <c r="N316">
        <v>313516</v>
      </c>
      <c r="O316">
        <v>3599</v>
      </c>
      <c r="P316">
        <v>21606</v>
      </c>
      <c r="Q316">
        <v>399</v>
      </c>
      <c r="R316">
        <v>8094</v>
      </c>
      <c r="S316">
        <v>53</v>
      </c>
      <c r="T316">
        <v>36867</v>
      </c>
      <c r="U316">
        <v>429</v>
      </c>
      <c r="V316">
        <v>9214</v>
      </c>
      <c r="W316">
        <v>128</v>
      </c>
      <c r="X316">
        <v>345</v>
      </c>
      <c r="Y316">
        <v>4</v>
      </c>
      <c r="Z316">
        <v>665</v>
      </c>
      <c r="AA316">
        <v>25</v>
      </c>
      <c r="AB316">
        <v>0</v>
      </c>
      <c r="AC316">
        <v>0</v>
      </c>
      <c r="AD316">
        <v>14362</v>
      </c>
      <c r="AE316">
        <v>1038</v>
      </c>
      <c r="AF316">
        <v>1743</v>
      </c>
      <c r="AG316">
        <v>25</v>
      </c>
      <c r="AH316">
        <v>11</v>
      </c>
      <c r="AI316">
        <v>0</v>
      </c>
      <c r="AJ316">
        <v>10046</v>
      </c>
      <c r="AK316">
        <v>194</v>
      </c>
      <c r="AL316">
        <v>7621</v>
      </c>
      <c r="AM316">
        <v>64</v>
      </c>
      <c r="AN316">
        <v>7383</v>
      </c>
      <c r="AO316">
        <v>139</v>
      </c>
      <c r="AP316">
        <v>16946</v>
      </c>
      <c r="AQ316">
        <v>465</v>
      </c>
      <c r="AR316">
        <v>9537</v>
      </c>
      <c r="AS316">
        <v>181</v>
      </c>
      <c r="AT316">
        <v>5924</v>
      </c>
      <c r="AU316">
        <v>82</v>
      </c>
      <c r="AV316">
        <v>2007</v>
      </c>
      <c r="AW316">
        <v>40</v>
      </c>
      <c r="AX316">
        <v>989</v>
      </c>
      <c r="AY316">
        <v>57</v>
      </c>
      <c r="AZ316">
        <v>9478</v>
      </c>
      <c r="BA316">
        <v>111</v>
      </c>
      <c r="BB316">
        <v>20034</v>
      </c>
      <c r="BC316">
        <v>168</v>
      </c>
      <c r="BD316">
        <v>2781</v>
      </c>
      <c r="BE316">
        <v>96</v>
      </c>
      <c r="BF316">
        <v>1945</v>
      </c>
      <c r="BG316">
        <v>34</v>
      </c>
      <c r="BH316">
        <v>0</v>
      </c>
      <c r="BI316">
        <v>0</v>
      </c>
      <c r="BJ316">
        <v>427</v>
      </c>
      <c r="BK316">
        <v>5</v>
      </c>
      <c r="BL316">
        <v>3946</v>
      </c>
      <c r="BM316">
        <v>42</v>
      </c>
      <c r="BN316">
        <v>3</v>
      </c>
      <c r="BO316">
        <v>6</v>
      </c>
      <c r="BP316">
        <v>110</v>
      </c>
      <c r="BQ316">
        <v>4</v>
      </c>
      <c r="BR316">
        <v>646</v>
      </c>
      <c r="BS316">
        <v>26</v>
      </c>
      <c r="BT316">
        <v>136</v>
      </c>
      <c r="BU316">
        <v>3</v>
      </c>
      <c r="BV316">
        <v>0</v>
      </c>
      <c r="BW316">
        <v>0</v>
      </c>
      <c r="BX316">
        <v>799</v>
      </c>
      <c r="BY316">
        <v>32</v>
      </c>
      <c r="BZ316">
        <v>337</v>
      </c>
      <c r="CA316">
        <v>6</v>
      </c>
      <c r="CB316">
        <v>1778</v>
      </c>
      <c r="CC316">
        <v>94</v>
      </c>
      <c r="CD316">
        <v>2263</v>
      </c>
      <c r="CE316">
        <v>24</v>
      </c>
      <c r="CF316">
        <v>13346</v>
      </c>
      <c r="CG316">
        <v>151</v>
      </c>
      <c r="CH316">
        <v>8449</v>
      </c>
      <c r="CI316">
        <v>137</v>
      </c>
      <c r="CJ316">
        <v>131</v>
      </c>
      <c r="CK316">
        <v>2</v>
      </c>
      <c r="CL316">
        <v>9133</v>
      </c>
      <c r="CM316">
        <v>178</v>
      </c>
      <c r="CN316">
        <v>1769</v>
      </c>
      <c r="CO316">
        <v>35</v>
      </c>
    </row>
    <row r="317" spans="1:93" x14ac:dyDescent="0.25">
      <c r="A317" s="1">
        <v>44207</v>
      </c>
      <c r="B317">
        <v>54940</v>
      </c>
      <c r="C317">
        <v>563</v>
      </c>
      <c r="D317">
        <v>0</v>
      </c>
      <c r="E317">
        <v>0</v>
      </c>
      <c r="F317">
        <v>18625</v>
      </c>
      <c r="G317">
        <v>361</v>
      </c>
      <c r="H317">
        <v>23315</v>
      </c>
      <c r="I317">
        <v>436</v>
      </c>
      <c r="J317">
        <v>62290</v>
      </c>
      <c r="K317">
        <v>1171</v>
      </c>
      <c r="L317">
        <v>6886</v>
      </c>
      <c r="M317">
        <v>8</v>
      </c>
      <c r="N317">
        <v>248089</v>
      </c>
      <c r="O317">
        <v>3418</v>
      </c>
      <c r="P317">
        <v>17421</v>
      </c>
      <c r="Q317">
        <v>339</v>
      </c>
      <c r="R317">
        <v>0</v>
      </c>
      <c r="S317">
        <v>0</v>
      </c>
      <c r="T317">
        <v>16311</v>
      </c>
      <c r="U317">
        <v>161</v>
      </c>
      <c r="V317">
        <v>8125</v>
      </c>
      <c r="W317">
        <v>126</v>
      </c>
      <c r="X317">
        <v>505</v>
      </c>
      <c r="Y317">
        <v>5</v>
      </c>
      <c r="Z317">
        <v>451</v>
      </c>
      <c r="AA317">
        <v>15</v>
      </c>
      <c r="AB317">
        <v>0</v>
      </c>
      <c r="AC317">
        <v>0</v>
      </c>
      <c r="AD317">
        <v>16105</v>
      </c>
      <c r="AE317">
        <v>1135</v>
      </c>
      <c r="AF317">
        <v>1246</v>
      </c>
      <c r="AG317">
        <v>28</v>
      </c>
      <c r="AH317">
        <v>13</v>
      </c>
      <c r="AI317">
        <v>0</v>
      </c>
      <c r="AJ317">
        <v>9640</v>
      </c>
      <c r="AK317">
        <v>182</v>
      </c>
      <c r="AL317">
        <v>5977</v>
      </c>
      <c r="AM317">
        <v>48</v>
      </c>
      <c r="AN317">
        <v>6657</v>
      </c>
      <c r="AO317">
        <v>54</v>
      </c>
      <c r="AP317">
        <v>12497</v>
      </c>
      <c r="AQ317">
        <v>343</v>
      </c>
      <c r="AR317">
        <v>9138</v>
      </c>
      <c r="AS317">
        <v>176</v>
      </c>
      <c r="AT317">
        <v>5968</v>
      </c>
      <c r="AU317">
        <v>71</v>
      </c>
      <c r="AV317">
        <v>2899</v>
      </c>
      <c r="AW317">
        <v>46</v>
      </c>
      <c r="AX317">
        <v>993</v>
      </c>
      <c r="AY317">
        <v>55</v>
      </c>
      <c r="AZ317">
        <v>7502</v>
      </c>
      <c r="BA317">
        <v>102</v>
      </c>
      <c r="BB317">
        <v>15809</v>
      </c>
      <c r="BC317">
        <v>151</v>
      </c>
      <c r="BD317">
        <v>2804</v>
      </c>
      <c r="BE317">
        <v>68</v>
      </c>
      <c r="BF317">
        <v>1893</v>
      </c>
      <c r="BG317">
        <v>7</v>
      </c>
      <c r="BH317">
        <v>2609</v>
      </c>
      <c r="BI317">
        <v>16</v>
      </c>
      <c r="BJ317">
        <v>289</v>
      </c>
      <c r="BK317">
        <v>4</v>
      </c>
      <c r="BL317">
        <v>3735</v>
      </c>
      <c r="BM317">
        <v>47</v>
      </c>
      <c r="BN317">
        <v>2</v>
      </c>
      <c r="BO317">
        <v>9</v>
      </c>
      <c r="BP317">
        <v>117</v>
      </c>
      <c r="BQ317">
        <v>5</v>
      </c>
      <c r="BR317">
        <v>230</v>
      </c>
      <c r="BS317">
        <v>35</v>
      </c>
      <c r="BT317">
        <v>104</v>
      </c>
      <c r="BU317">
        <v>3</v>
      </c>
      <c r="BV317">
        <v>1681</v>
      </c>
      <c r="BW317">
        <v>7</v>
      </c>
      <c r="BX317">
        <v>445</v>
      </c>
      <c r="BY317">
        <v>36</v>
      </c>
      <c r="BZ317">
        <v>339</v>
      </c>
      <c r="CA317">
        <v>1</v>
      </c>
      <c r="CB317">
        <v>1419</v>
      </c>
      <c r="CC317">
        <v>77</v>
      </c>
      <c r="CD317">
        <v>1644</v>
      </c>
      <c r="CE317">
        <v>23</v>
      </c>
      <c r="CF317">
        <v>11057</v>
      </c>
      <c r="CG317">
        <v>144</v>
      </c>
      <c r="CH317">
        <v>4289</v>
      </c>
      <c r="CI317">
        <v>157</v>
      </c>
      <c r="CJ317">
        <v>134</v>
      </c>
      <c r="CK317">
        <v>1</v>
      </c>
      <c r="CL317">
        <v>4863</v>
      </c>
      <c r="CM317">
        <v>75</v>
      </c>
      <c r="CN317">
        <v>1795</v>
      </c>
      <c r="CO317">
        <v>34</v>
      </c>
    </row>
    <row r="318" spans="1:93" x14ac:dyDescent="0.25">
      <c r="A318" s="1">
        <v>44208</v>
      </c>
      <c r="B318">
        <v>46169</v>
      </c>
      <c r="C318">
        <v>529</v>
      </c>
      <c r="D318">
        <v>6162</v>
      </c>
      <c r="E318">
        <v>21</v>
      </c>
      <c r="F318">
        <v>12530</v>
      </c>
      <c r="G318">
        <v>448</v>
      </c>
      <c r="H318">
        <v>22934</v>
      </c>
      <c r="I318">
        <v>531</v>
      </c>
      <c r="J318">
        <v>29792</v>
      </c>
      <c r="K318">
        <v>469</v>
      </c>
      <c r="L318">
        <v>4926</v>
      </c>
      <c r="M318">
        <v>8</v>
      </c>
      <c r="N318">
        <v>220528</v>
      </c>
      <c r="O318">
        <v>2071</v>
      </c>
      <c r="P318">
        <v>15046</v>
      </c>
      <c r="Q318">
        <v>416</v>
      </c>
      <c r="R318">
        <v>6897</v>
      </c>
      <c r="S318">
        <v>36</v>
      </c>
      <c r="T318">
        <v>12584</v>
      </c>
      <c r="U318">
        <v>167</v>
      </c>
      <c r="V318">
        <v>7816</v>
      </c>
      <c r="W318">
        <v>117</v>
      </c>
      <c r="X318">
        <v>438</v>
      </c>
      <c r="Y318">
        <v>6</v>
      </c>
      <c r="Z318">
        <v>537</v>
      </c>
      <c r="AA318">
        <v>25</v>
      </c>
      <c r="AB318">
        <v>0</v>
      </c>
      <c r="AC318">
        <v>0</v>
      </c>
      <c r="AD318">
        <v>10003</v>
      </c>
      <c r="AE318">
        <v>502</v>
      </c>
      <c r="AF318">
        <v>1239</v>
      </c>
      <c r="AG318">
        <v>27</v>
      </c>
      <c r="AH318">
        <v>19</v>
      </c>
      <c r="AI318">
        <v>0</v>
      </c>
      <c r="AJ318">
        <v>8692</v>
      </c>
      <c r="AK318">
        <v>214</v>
      </c>
      <c r="AL318">
        <v>5460</v>
      </c>
      <c r="AM318">
        <v>50</v>
      </c>
      <c r="AN318">
        <v>5499</v>
      </c>
      <c r="AO318">
        <v>50</v>
      </c>
      <c r="AP318">
        <v>12802</v>
      </c>
      <c r="AQ318">
        <v>891</v>
      </c>
      <c r="AR318">
        <v>10220</v>
      </c>
      <c r="AS318">
        <v>174</v>
      </c>
      <c r="AT318">
        <v>6208</v>
      </c>
      <c r="AU318">
        <v>91</v>
      </c>
      <c r="AV318">
        <v>1877</v>
      </c>
      <c r="AW318">
        <v>32</v>
      </c>
      <c r="AX318">
        <v>961</v>
      </c>
      <c r="AY318">
        <v>52</v>
      </c>
      <c r="AZ318">
        <v>5604</v>
      </c>
      <c r="BA318">
        <v>122</v>
      </c>
      <c r="BB318">
        <v>3155</v>
      </c>
      <c r="BC318">
        <v>0</v>
      </c>
      <c r="BD318">
        <v>2909</v>
      </c>
      <c r="BE318">
        <v>67</v>
      </c>
      <c r="BF318">
        <v>2046</v>
      </c>
      <c r="BG318">
        <v>11</v>
      </c>
      <c r="BH318">
        <v>1244</v>
      </c>
      <c r="BI318">
        <v>3</v>
      </c>
      <c r="BJ318">
        <v>333</v>
      </c>
      <c r="BK318">
        <v>5</v>
      </c>
      <c r="BL318">
        <v>2424</v>
      </c>
      <c r="BM318">
        <v>45</v>
      </c>
      <c r="BN318">
        <v>1</v>
      </c>
      <c r="BO318">
        <v>7</v>
      </c>
      <c r="BP318">
        <v>140</v>
      </c>
      <c r="BQ318">
        <v>4</v>
      </c>
      <c r="BR318">
        <v>759</v>
      </c>
      <c r="BS318">
        <v>43</v>
      </c>
      <c r="BT318">
        <v>42</v>
      </c>
      <c r="BU318">
        <v>2</v>
      </c>
      <c r="BV318">
        <v>428</v>
      </c>
      <c r="BW318">
        <v>4</v>
      </c>
      <c r="BX318">
        <v>441</v>
      </c>
      <c r="BY318">
        <v>39</v>
      </c>
      <c r="BZ318">
        <v>288</v>
      </c>
      <c r="CA318">
        <v>5</v>
      </c>
      <c r="CB318">
        <v>696</v>
      </c>
      <c r="CC318">
        <v>128</v>
      </c>
      <c r="CD318">
        <v>1098</v>
      </c>
      <c r="CE318">
        <v>25</v>
      </c>
      <c r="CF318">
        <v>7808</v>
      </c>
      <c r="CG318">
        <v>78</v>
      </c>
      <c r="CH318">
        <v>9345</v>
      </c>
      <c r="CI318">
        <v>213</v>
      </c>
      <c r="CJ318">
        <v>102</v>
      </c>
      <c r="CK318">
        <v>1</v>
      </c>
      <c r="CL318">
        <v>0</v>
      </c>
      <c r="CM318">
        <v>0</v>
      </c>
      <c r="CN318">
        <v>2093</v>
      </c>
      <c r="CO318">
        <v>28</v>
      </c>
    </row>
    <row r="319" spans="1:93" x14ac:dyDescent="0.25">
      <c r="A319" s="1">
        <v>44209</v>
      </c>
      <c r="B319">
        <v>45533</v>
      </c>
      <c r="C319">
        <v>1243</v>
      </c>
      <c r="D319">
        <v>14060</v>
      </c>
      <c r="E319">
        <v>43</v>
      </c>
      <c r="F319">
        <v>14242</v>
      </c>
      <c r="G319">
        <v>616</v>
      </c>
      <c r="H319">
        <v>22850</v>
      </c>
      <c r="I319">
        <v>566</v>
      </c>
      <c r="J319">
        <v>25822</v>
      </c>
      <c r="K319">
        <v>480</v>
      </c>
      <c r="L319">
        <v>3052</v>
      </c>
      <c r="M319">
        <v>45</v>
      </c>
      <c r="N319">
        <v>198788</v>
      </c>
      <c r="O319">
        <v>1954</v>
      </c>
      <c r="P319">
        <v>13105</v>
      </c>
      <c r="Q319">
        <v>755</v>
      </c>
      <c r="R319">
        <v>0</v>
      </c>
      <c r="S319">
        <v>0</v>
      </c>
      <c r="T319">
        <v>15968</v>
      </c>
      <c r="U319">
        <v>202</v>
      </c>
      <c r="V319">
        <v>7892</v>
      </c>
      <c r="W319">
        <v>136</v>
      </c>
      <c r="X319">
        <v>373</v>
      </c>
      <c r="Y319">
        <v>6</v>
      </c>
      <c r="Z319">
        <v>562</v>
      </c>
      <c r="AA319">
        <v>20</v>
      </c>
      <c r="AB319">
        <v>4639</v>
      </c>
      <c r="AC319">
        <v>1</v>
      </c>
      <c r="AD319">
        <v>7594</v>
      </c>
      <c r="AE319">
        <v>662</v>
      </c>
      <c r="AF319">
        <v>1076</v>
      </c>
      <c r="AG319">
        <v>26</v>
      </c>
      <c r="AH319">
        <v>20</v>
      </c>
      <c r="AI319">
        <v>0</v>
      </c>
      <c r="AJ319">
        <v>10047</v>
      </c>
      <c r="AK319">
        <v>302</v>
      </c>
      <c r="AL319">
        <v>5103</v>
      </c>
      <c r="AM319">
        <v>51</v>
      </c>
      <c r="AN319">
        <v>4986</v>
      </c>
      <c r="AO319">
        <v>153</v>
      </c>
      <c r="AP319">
        <v>19600</v>
      </c>
      <c r="AQ319">
        <v>1060</v>
      </c>
      <c r="AR319">
        <v>9809</v>
      </c>
      <c r="AS319">
        <v>171</v>
      </c>
      <c r="AT319">
        <v>6408</v>
      </c>
      <c r="AU319">
        <v>98</v>
      </c>
      <c r="AV319">
        <v>2408</v>
      </c>
      <c r="AW319">
        <v>41</v>
      </c>
      <c r="AX319">
        <v>970</v>
      </c>
      <c r="AY319">
        <v>55</v>
      </c>
      <c r="AZ319">
        <v>7259</v>
      </c>
      <c r="BA319">
        <v>155</v>
      </c>
      <c r="BB319">
        <v>19603</v>
      </c>
      <c r="BC319">
        <v>362</v>
      </c>
      <c r="BD319">
        <v>2166</v>
      </c>
      <c r="BE319">
        <v>55</v>
      </c>
      <c r="BF319">
        <v>1522</v>
      </c>
      <c r="BG319">
        <v>138</v>
      </c>
      <c r="BH319">
        <v>1270</v>
      </c>
      <c r="BI319">
        <v>12</v>
      </c>
      <c r="BJ319">
        <v>853</v>
      </c>
      <c r="BK319">
        <v>0</v>
      </c>
      <c r="BL319">
        <v>2157</v>
      </c>
      <c r="BM319">
        <v>45</v>
      </c>
      <c r="BN319">
        <v>0</v>
      </c>
      <c r="BO319">
        <v>0</v>
      </c>
      <c r="BP319">
        <v>147</v>
      </c>
      <c r="BQ319">
        <v>5</v>
      </c>
      <c r="BR319">
        <v>1135</v>
      </c>
      <c r="BS319">
        <v>26</v>
      </c>
      <c r="BT319">
        <v>153</v>
      </c>
      <c r="BU319">
        <v>3</v>
      </c>
      <c r="BV319">
        <v>713</v>
      </c>
      <c r="BW319">
        <v>27</v>
      </c>
      <c r="BX319">
        <v>841</v>
      </c>
      <c r="BY319">
        <v>27</v>
      </c>
      <c r="BZ319">
        <v>259</v>
      </c>
      <c r="CA319">
        <v>4</v>
      </c>
      <c r="CB319">
        <v>1358</v>
      </c>
      <c r="CC319">
        <v>95</v>
      </c>
      <c r="CD319">
        <v>1392</v>
      </c>
      <c r="CE319">
        <v>39</v>
      </c>
      <c r="CF319">
        <v>8704</v>
      </c>
      <c r="CG319">
        <v>159</v>
      </c>
      <c r="CH319">
        <v>10801</v>
      </c>
      <c r="CI319">
        <v>171</v>
      </c>
      <c r="CJ319">
        <v>179</v>
      </c>
      <c r="CK319">
        <v>1</v>
      </c>
      <c r="CL319">
        <v>9053</v>
      </c>
      <c r="CM319">
        <v>481</v>
      </c>
      <c r="CN319">
        <v>2142</v>
      </c>
      <c r="CO319">
        <v>29</v>
      </c>
    </row>
    <row r="320" spans="1:93" x14ac:dyDescent="0.25">
      <c r="A320" s="1">
        <v>44210</v>
      </c>
      <c r="B320">
        <v>45533</v>
      </c>
      <c r="C320">
        <v>1243</v>
      </c>
      <c r="D320">
        <v>14060</v>
      </c>
      <c r="E320">
        <v>43</v>
      </c>
      <c r="F320">
        <v>14242</v>
      </c>
      <c r="G320">
        <v>616</v>
      </c>
      <c r="H320">
        <v>22850</v>
      </c>
      <c r="I320">
        <v>566</v>
      </c>
      <c r="J320">
        <v>25822</v>
      </c>
      <c r="K320">
        <v>480</v>
      </c>
      <c r="L320">
        <v>3052</v>
      </c>
      <c r="M320">
        <v>45</v>
      </c>
      <c r="N320">
        <v>198788</v>
      </c>
      <c r="O320">
        <v>1954</v>
      </c>
      <c r="P320">
        <v>13105</v>
      </c>
      <c r="Q320">
        <v>755</v>
      </c>
      <c r="R320">
        <v>0</v>
      </c>
      <c r="S320">
        <v>0</v>
      </c>
      <c r="T320">
        <v>15968</v>
      </c>
      <c r="U320">
        <v>202</v>
      </c>
      <c r="V320">
        <v>7892</v>
      </c>
      <c r="W320">
        <v>136</v>
      </c>
      <c r="X320">
        <v>373</v>
      </c>
      <c r="Y320">
        <v>6</v>
      </c>
      <c r="Z320">
        <v>562</v>
      </c>
      <c r="AA320">
        <v>20</v>
      </c>
      <c r="AB320">
        <v>4639</v>
      </c>
      <c r="AC320">
        <v>1</v>
      </c>
      <c r="AD320">
        <v>7594</v>
      </c>
      <c r="AE320">
        <v>662</v>
      </c>
      <c r="AF320">
        <v>1076</v>
      </c>
      <c r="AG320">
        <v>26</v>
      </c>
      <c r="AH320">
        <v>20</v>
      </c>
      <c r="AI320">
        <v>0</v>
      </c>
      <c r="AJ320">
        <v>10047</v>
      </c>
      <c r="AK320">
        <v>302</v>
      </c>
      <c r="AL320">
        <v>5103</v>
      </c>
      <c r="AM320">
        <v>51</v>
      </c>
      <c r="AN320">
        <v>4986</v>
      </c>
      <c r="AO320">
        <v>153</v>
      </c>
      <c r="AP320">
        <v>19600</v>
      </c>
      <c r="AQ320">
        <v>1060</v>
      </c>
      <c r="AR320">
        <v>9809</v>
      </c>
      <c r="AS320">
        <v>171</v>
      </c>
      <c r="AT320">
        <v>6408</v>
      </c>
      <c r="AU320">
        <v>98</v>
      </c>
      <c r="AV320">
        <v>2408</v>
      </c>
      <c r="AW320">
        <v>41</v>
      </c>
      <c r="AX320">
        <v>970</v>
      </c>
      <c r="AY320">
        <v>55</v>
      </c>
      <c r="AZ320">
        <v>7259</v>
      </c>
      <c r="BA320">
        <v>155</v>
      </c>
      <c r="BB320">
        <v>19603</v>
      </c>
      <c r="BC320">
        <v>362</v>
      </c>
      <c r="BD320">
        <v>2166</v>
      </c>
      <c r="BE320">
        <v>55</v>
      </c>
      <c r="BF320">
        <v>1522</v>
      </c>
      <c r="BG320">
        <v>138</v>
      </c>
      <c r="BH320">
        <v>1270</v>
      </c>
      <c r="BI320">
        <v>12</v>
      </c>
      <c r="BJ320">
        <v>853</v>
      </c>
      <c r="BK320">
        <v>0</v>
      </c>
      <c r="BL320">
        <v>2157</v>
      </c>
      <c r="BM320">
        <v>45</v>
      </c>
      <c r="BN320">
        <v>0</v>
      </c>
      <c r="BO320">
        <v>0</v>
      </c>
      <c r="BP320">
        <v>147</v>
      </c>
      <c r="BQ320">
        <v>5</v>
      </c>
      <c r="BR320">
        <v>1135</v>
      </c>
      <c r="BS320">
        <v>26</v>
      </c>
      <c r="BT320">
        <v>153</v>
      </c>
      <c r="BU320">
        <v>3</v>
      </c>
      <c r="BV320">
        <v>713</v>
      </c>
      <c r="BW320">
        <v>27</v>
      </c>
      <c r="BX320">
        <v>841</v>
      </c>
      <c r="BY320">
        <v>27</v>
      </c>
      <c r="BZ320">
        <v>259</v>
      </c>
      <c r="CA320">
        <v>4</v>
      </c>
      <c r="CB320">
        <v>1358</v>
      </c>
      <c r="CC320">
        <v>95</v>
      </c>
      <c r="CD320">
        <v>1392</v>
      </c>
      <c r="CE320">
        <v>39</v>
      </c>
      <c r="CF320">
        <v>8704</v>
      </c>
      <c r="CG320">
        <v>159</v>
      </c>
      <c r="CH320">
        <v>10801</v>
      </c>
      <c r="CI320">
        <v>171</v>
      </c>
      <c r="CJ320">
        <v>179</v>
      </c>
      <c r="CK320">
        <v>1</v>
      </c>
      <c r="CL320">
        <v>9053</v>
      </c>
      <c r="CM320">
        <v>481</v>
      </c>
      <c r="CN320">
        <v>2142</v>
      </c>
      <c r="CO320">
        <v>29</v>
      </c>
    </row>
    <row r="321" spans="1:93" x14ac:dyDescent="0.25">
      <c r="A321" s="1">
        <v>44211</v>
      </c>
      <c r="B321">
        <v>48682</v>
      </c>
      <c r="C321">
        <v>1248</v>
      </c>
      <c r="D321">
        <v>16403</v>
      </c>
      <c r="E321">
        <v>34</v>
      </c>
      <c r="F321">
        <v>17243</v>
      </c>
      <c r="G321">
        <v>522</v>
      </c>
      <c r="H321">
        <v>24715</v>
      </c>
      <c r="I321">
        <v>555</v>
      </c>
      <c r="J321">
        <v>60899</v>
      </c>
      <c r="K321">
        <v>1274</v>
      </c>
      <c r="L321">
        <v>3913</v>
      </c>
      <c r="M321">
        <v>28</v>
      </c>
      <c r="N321">
        <v>225573</v>
      </c>
      <c r="O321">
        <v>4076</v>
      </c>
      <c r="P321">
        <v>18503</v>
      </c>
      <c r="Q321">
        <v>712</v>
      </c>
      <c r="R321">
        <v>9416</v>
      </c>
      <c r="S321">
        <v>50</v>
      </c>
      <c r="T321">
        <v>15590</v>
      </c>
      <c r="U321">
        <v>191</v>
      </c>
      <c r="V321">
        <v>6855</v>
      </c>
      <c r="W321">
        <v>150</v>
      </c>
      <c r="X321">
        <v>512</v>
      </c>
      <c r="Y321">
        <v>6</v>
      </c>
      <c r="Z321">
        <v>513</v>
      </c>
      <c r="AA321">
        <v>22</v>
      </c>
      <c r="AB321">
        <v>6600</v>
      </c>
      <c r="AC321">
        <v>3</v>
      </c>
      <c r="AD321">
        <v>15873</v>
      </c>
      <c r="AE321">
        <v>1235</v>
      </c>
      <c r="AF321">
        <v>1502</v>
      </c>
      <c r="AG321">
        <v>43</v>
      </c>
      <c r="AH321">
        <v>8</v>
      </c>
      <c r="AI321">
        <v>0</v>
      </c>
      <c r="AJ321">
        <v>11557</v>
      </c>
      <c r="AK321">
        <v>295</v>
      </c>
      <c r="AL321">
        <v>6591</v>
      </c>
      <c r="AM321">
        <v>82</v>
      </c>
      <c r="AN321">
        <v>6575</v>
      </c>
      <c r="AO321">
        <v>89</v>
      </c>
      <c r="AP321">
        <v>22368</v>
      </c>
      <c r="AQ321">
        <v>1113</v>
      </c>
      <c r="AR321">
        <v>8962</v>
      </c>
      <c r="AS321">
        <v>170</v>
      </c>
      <c r="AT321">
        <v>6471</v>
      </c>
      <c r="AU321">
        <v>81</v>
      </c>
      <c r="AV321">
        <v>3097</v>
      </c>
      <c r="AW321">
        <v>46</v>
      </c>
      <c r="AX321">
        <v>1022</v>
      </c>
      <c r="AY321">
        <v>59</v>
      </c>
      <c r="AZ321">
        <v>10698</v>
      </c>
      <c r="BA321">
        <v>148</v>
      </c>
      <c r="BB321">
        <v>20872</v>
      </c>
      <c r="BC321">
        <v>280</v>
      </c>
      <c r="BD321">
        <v>3409</v>
      </c>
      <c r="BE321">
        <v>134</v>
      </c>
      <c r="BF321">
        <v>1905</v>
      </c>
      <c r="BG321">
        <v>40</v>
      </c>
      <c r="BH321">
        <v>1479</v>
      </c>
      <c r="BI321">
        <v>23</v>
      </c>
      <c r="BJ321">
        <v>475</v>
      </c>
      <c r="BK321">
        <v>10</v>
      </c>
      <c r="BL321">
        <v>3315</v>
      </c>
      <c r="BM321">
        <v>33</v>
      </c>
      <c r="BN321">
        <v>1</v>
      </c>
      <c r="BO321">
        <v>7</v>
      </c>
      <c r="BP321">
        <v>169</v>
      </c>
      <c r="BQ321">
        <v>6</v>
      </c>
      <c r="BR321">
        <v>715</v>
      </c>
      <c r="BS321">
        <v>33</v>
      </c>
      <c r="BT321">
        <v>114</v>
      </c>
      <c r="BU321">
        <v>3</v>
      </c>
      <c r="BV321">
        <v>455</v>
      </c>
      <c r="BW321">
        <v>6</v>
      </c>
      <c r="BX321">
        <v>595</v>
      </c>
      <c r="BY321">
        <v>33</v>
      </c>
      <c r="BZ321">
        <v>241</v>
      </c>
      <c r="CA321">
        <v>3</v>
      </c>
      <c r="CB321">
        <v>1513</v>
      </c>
      <c r="CC321">
        <v>111</v>
      </c>
      <c r="CD321">
        <v>2057</v>
      </c>
      <c r="CE321">
        <v>39</v>
      </c>
      <c r="CF321">
        <v>12725</v>
      </c>
      <c r="CG321">
        <v>135</v>
      </c>
      <c r="CH321">
        <v>8083</v>
      </c>
      <c r="CI321">
        <v>173</v>
      </c>
      <c r="CJ321">
        <v>173</v>
      </c>
      <c r="CK321">
        <v>0</v>
      </c>
      <c r="CL321">
        <v>7958</v>
      </c>
      <c r="CM321">
        <v>388</v>
      </c>
      <c r="CN321">
        <v>1881</v>
      </c>
      <c r="CO321">
        <v>23</v>
      </c>
    </row>
    <row r="322" spans="1:93" x14ac:dyDescent="0.25">
      <c r="A322" s="1">
        <v>44212</v>
      </c>
      <c r="B322">
        <v>55761</v>
      </c>
      <c r="C322">
        <v>1280</v>
      </c>
      <c r="D322">
        <v>0</v>
      </c>
      <c r="E322">
        <v>0</v>
      </c>
      <c r="F322">
        <v>16144</v>
      </c>
      <c r="G322">
        <v>477</v>
      </c>
      <c r="H322">
        <v>24092</v>
      </c>
      <c r="I322">
        <v>590</v>
      </c>
      <c r="J322">
        <v>67758</v>
      </c>
      <c r="K322">
        <v>1131</v>
      </c>
      <c r="L322">
        <v>3491</v>
      </c>
      <c r="M322">
        <v>48</v>
      </c>
      <c r="N322">
        <v>226608</v>
      </c>
      <c r="O322">
        <v>3891</v>
      </c>
      <c r="P322">
        <v>14880</v>
      </c>
      <c r="Q322">
        <v>615</v>
      </c>
      <c r="R322">
        <v>0</v>
      </c>
      <c r="S322">
        <v>0</v>
      </c>
      <c r="T322">
        <v>15158</v>
      </c>
      <c r="U322">
        <v>175</v>
      </c>
      <c r="V322">
        <v>7563</v>
      </c>
      <c r="W322">
        <v>155</v>
      </c>
      <c r="X322">
        <v>604</v>
      </c>
      <c r="Y322">
        <v>6</v>
      </c>
      <c r="Z322">
        <v>580</v>
      </c>
      <c r="AA322">
        <v>19</v>
      </c>
      <c r="AB322">
        <v>4707</v>
      </c>
      <c r="AC322">
        <v>3</v>
      </c>
      <c r="AD322">
        <v>16468</v>
      </c>
      <c r="AE322">
        <v>999</v>
      </c>
      <c r="AF322">
        <v>659</v>
      </c>
      <c r="AG322">
        <v>17</v>
      </c>
      <c r="AH322">
        <v>11</v>
      </c>
      <c r="AI322">
        <v>0</v>
      </c>
      <c r="AJ322">
        <v>12818</v>
      </c>
      <c r="AK322">
        <v>238</v>
      </c>
      <c r="AL322">
        <v>6696</v>
      </c>
      <c r="AM322">
        <v>65</v>
      </c>
      <c r="AN322">
        <v>6093</v>
      </c>
      <c r="AO322">
        <v>96</v>
      </c>
      <c r="AP322">
        <v>18678</v>
      </c>
      <c r="AQ322">
        <v>980</v>
      </c>
      <c r="AR322">
        <v>8314</v>
      </c>
      <c r="AS322">
        <v>169</v>
      </c>
      <c r="AT322">
        <v>6485</v>
      </c>
      <c r="AU322">
        <v>83</v>
      </c>
      <c r="AV322">
        <v>2417</v>
      </c>
      <c r="AW322">
        <v>45</v>
      </c>
      <c r="AX322">
        <v>879</v>
      </c>
      <c r="AY322">
        <v>52</v>
      </c>
      <c r="AZ322">
        <v>10663</v>
      </c>
      <c r="BA322">
        <v>159</v>
      </c>
      <c r="BB322">
        <v>20984</v>
      </c>
      <c r="BC322">
        <v>633</v>
      </c>
      <c r="BD322">
        <v>5022</v>
      </c>
      <c r="BE322">
        <v>91</v>
      </c>
      <c r="BF322">
        <v>2041</v>
      </c>
      <c r="BG322">
        <v>137</v>
      </c>
      <c r="BH322">
        <v>1867</v>
      </c>
      <c r="BI322">
        <v>8</v>
      </c>
      <c r="BJ322">
        <v>595</v>
      </c>
      <c r="BK322">
        <v>9</v>
      </c>
      <c r="BL322">
        <v>2877</v>
      </c>
      <c r="BM322">
        <v>57</v>
      </c>
      <c r="BN322">
        <v>1</v>
      </c>
      <c r="BO322">
        <v>8</v>
      </c>
      <c r="BP322">
        <v>173</v>
      </c>
      <c r="BQ322">
        <v>3</v>
      </c>
      <c r="BR322">
        <v>763</v>
      </c>
      <c r="BS322">
        <v>38</v>
      </c>
      <c r="BT322">
        <v>143</v>
      </c>
      <c r="BU322">
        <v>4</v>
      </c>
      <c r="BV322">
        <v>0</v>
      </c>
      <c r="BW322">
        <v>0</v>
      </c>
      <c r="BX322">
        <v>577</v>
      </c>
      <c r="BY322">
        <v>34</v>
      </c>
      <c r="BZ322">
        <v>244</v>
      </c>
      <c r="CA322">
        <v>0</v>
      </c>
      <c r="CB322">
        <v>1438</v>
      </c>
      <c r="CC322">
        <v>87</v>
      </c>
      <c r="CD322">
        <v>2198</v>
      </c>
      <c r="CE322">
        <v>37</v>
      </c>
      <c r="CF322">
        <v>13286</v>
      </c>
      <c r="CG322">
        <v>142</v>
      </c>
      <c r="CH322">
        <v>9301</v>
      </c>
      <c r="CI322">
        <v>186</v>
      </c>
      <c r="CJ322">
        <v>169</v>
      </c>
      <c r="CK322">
        <v>0</v>
      </c>
      <c r="CL322">
        <v>7292</v>
      </c>
      <c r="CM322">
        <v>369</v>
      </c>
      <c r="CN322">
        <v>1751</v>
      </c>
      <c r="CO322">
        <v>21</v>
      </c>
    </row>
    <row r="323" spans="1:93" x14ac:dyDescent="0.25">
      <c r="A323" s="1">
        <v>44213</v>
      </c>
      <c r="B323">
        <v>41342</v>
      </c>
      <c r="C323">
        <v>1295</v>
      </c>
      <c r="D323">
        <v>0</v>
      </c>
      <c r="E323">
        <v>0</v>
      </c>
      <c r="F323">
        <v>16310</v>
      </c>
      <c r="G323">
        <v>475</v>
      </c>
      <c r="H323">
        <v>23586</v>
      </c>
      <c r="I323">
        <v>481</v>
      </c>
      <c r="J323">
        <v>69198</v>
      </c>
      <c r="K323">
        <v>1151</v>
      </c>
      <c r="L323">
        <v>3232</v>
      </c>
      <c r="M323">
        <v>59</v>
      </c>
      <c r="N323">
        <v>246485</v>
      </c>
      <c r="O323">
        <v>3671</v>
      </c>
      <c r="P323">
        <v>13973</v>
      </c>
      <c r="Q323">
        <v>384</v>
      </c>
      <c r="R323">
        <v>0</v>
      </c>
      <c r="S323">
        <v>0</v>
      </c>
      <c r="T323">
        <v>15144</v>
      </c>
      <c r="U323">
        <v>181</v>
      </c>
      <c r="V323">
        <v>6816</v>
      </c>
      <c r="W323">
        <v>191</v>
      </c>
      <c r="X323">
        <v>441</v>
      </c>
      <c r="Y323">
        <v>5</v>
      </c>
      <c r="Z323">
        <v>520</v>
      </c>
      <c r="AA323">
        <v>13</v>
      </c>
      <c r="AB323">
        <v>0</v>
      </c>
      <c r="AC323">
        <v>0</v>
      </c>
      <c r="AD323">
        <v>21366</v>
      </c>
      <c r="AE323">
        <v>1106</v>
      </c>
      <c r="AF323">
        <v>879</v>
      </c>
      <c r="AG323">
        <v>27</v>
      </c>
      <c r="AH323">
        <v>20</v>
      </c>
      <c r="AI323">
        <v>0</v>
      </c>
      <c r="AJ323">
        <v>14224</v>
      </c>
      <c r="AK323">
        <v>283</v>
      </c>
      <c r="AL323">
        <v>6386</v>
      </c>
      <c r="AM323">
        <v>66</v>
      </c>
      <c r="AN323">
        <v>5340</v>
      </c>
      <c r="AO323">
        <v>98</v>
      </c>
      <c r="AP323">
        <v>13882</v>
      </c>
      <c r="AQ323">
        <v>445</v>
      </c>
      <c r="AR323">
        <v>7550</v>
      </c>
      <c r="AS323">
        <v>168</v>
      </c>
      <c r="AT323">
        <v>6100</v>
      </c>
      <c r="AU323">
        <v>96</v>
      </c>
      <c r="AV323">
        <v>2432</v>
      </c>
      <c r="AW323">
        <v>45</v>
      </c>
      <c r="AX323">
        <v>887</v>
      </c>
      <c r="AY323">
        <v>54</v>
      </c>
      <c r="AZ323">
        <v>10947</v>
      </c>
      <c r="BA323">
        <v>166</v>
      </c>
      <c r="BB323">
        <v>21207</v>
      </c>
      <c r="BC323">
        <v>192</v>
      </c>
      <c r="BD323">
        <v>7361</v>
      </c>
      <c r="BE323">
        <v>90</v>
      </c>
      <c r="BF323">
        <v>2045</v>
      </c>
      <c r="BG323">
        <v>8</v>
      </c>
      <c r="BH323">
        <v>1598</v>
      </c>
      <c r="BI323">
        <v>7</v>
      </c>
      <c r="BJ323">
        <v>388</v>
      </c>
      <c r="BK323">
        <v>5</v>
      </c>
      <c r="BL323">
        <v>2307</v>
      </c>
      <c r="BM323">
        <v>38</v>
      </c>
      <c r="BN323">
        <v>0</v>
      </c>
      <c r="BO323">
        <v>0</v>
      </c>
      <c r="BP323">
        <v>140</v>
      </c>
      <c r="BQ323">
        <v>5</v>
      </c>
      <c r="BR323">
        <v>379</v>
      </c>
      <c r="BS323">
        <v>28</v>
      </c>
      <c r="BT323">
        <v>135</v>
      </c>
      <c r="BU323">
        <v>3</v>
      </c>
      <c r="BV323">
        <v>0</v>
      </c>
      <c r="BW323">
        <v>0</v>
      </c>
      <c r="BX323">
        <v>510</v>
      </c>
      <c r="BY323">
        <v>20</v>
      </c>
      <c r="BZ323">
        <v>202</v>
      </c>
      <c r="CA323">
        <v>1</v>
      </c>
      <c r="CB323">
        <v>1241</v>
      </c>
      <c r="CC323">
        <v>77</v>
      </c>
      <c r="CD323">
        <v>2573</v>
      </c>
      <c r="CE323">
        <v>41</v>
      </c>
      <c r="CF323">
        <v>12332</v>
      </c>
      <c r="CG323">
        <v>102</v>
      </c>
      <c r="CH323">
        <v>5253</v>
      </c>
      <c r="CI323">
        <v>123</v>
      </c>
      <c r="CJ323">
        <v>166</v>
      </c>
      <c r="CK323">
        <v>1</v>
      </c>
      <c r="CL323">
        <v>5970</v>
      </c>
      <c r="CM323">
        <v>142</v>
      </c>
      <c r="CN323">
        <v>1393</v>
      </c>
      <c r="CO323">
        <v>22</v>
      </c>
    </row>
    <row r="324" spans="1:93" x14ac:dyDescent="0.25">
      <c r="A324" s="1">
        <v>44214</v>
      </c>
      <c r="B324">
        <v>38598</v>
      </c>
      <c r="C324">
        <v>671</v>
      </c>
      <c r="D324">
        <v>0</v>
      </c>
      <c r="E324">
        <v>0</v>
      </c>
      <c r="F324">
        <v>12544</v>
      </c>
      <c r="G324">
        <v>377</v>
      </c>
      <c r="H324">
        <v>22857</v>
      </c>
      <c r="I324">
        <v>471</v>
      </c>
      <c r="J324">
        <v>61567</v>
      </c>
      <c r="K324">
        <v>1050</v>
      </c>
      <c r="L324">
        <v>2946</v>
      </c>
      <c r="M324">
        <v>13</v>
      </c>
      <c r="N324">
        <v>212253</v>
      </c>
      <c r="O324">
        <v>3557</v>
      </c>
      <c r="P324">
        <v>12267</v>
      </c>
      <c r="Q324">
        <v>254</v>
      </c>
      <c r="R324">
        <v>5060</v>
      </c>
      <c r="S324">
        <v>41</v>
      </c>
      <c r="T324">
        <v>13788</v>
      </c>
      <c r="U324">
        <v>145</v>
      </c>
      <c r="V324">
        <v>6476</v>
      </c>
      <c r="W324">
        <v>136</v>
      </c>
      <c r="X324">
        <v>450</v>
      </c>
      <c r="Y324">
        <v>6</v>
      </c>
      <c r="Z324">
        <v>389</v>
      </c>
      <c r="AA324">
        <v>15</v>
      </c>
      <c r="AB324">
        <v>0</v>
      </c>
      <c r="AC324">
        <v>0</v>
      </c>
      <c r="AD324">
        <v>20523</v>
      </c>
      <c r="AE324">
        <v>1219</v>
      </c>
      <c r="AF324">
        <v>889</v>
      </c>
      <c r="AG324">
        <v>28</v>
      </c>
      <c r="AH324">
        <v>19</v>
      </c>
      <c r="AI324">
        <v>0</v>
      </c>
      <c r="AJ324">
        <v>11287</v>
      </c>
      <c r="AK324">
        <v>220</v>
      </c>
      <c r="AL324">
        <v>5998</v>
      </c>
      <c r="AM324">
        <v>55</v>
      </c>
      <c r="AN324">
        <v>5622</v>
      </c>
      <c r="AO324">
        <v>43</v>
      </c>
      <c r="AP324">
        <v>7141</v>
      </c>
      <c r="AQ324">
        <v>214</v>
      </c>
      <c r="AR324">
        <v>6436</v>
      </c>
      <c r="AS324">
        <v>165</v>
      </c>
      <c r="AT324">
        <v>6016</v>
      </c>
      <c r="AU324">
        <v>86</v>
      </c>
      <c r="AV324">
        <v>2521</v>
      </c>
      <c r="AW324">
        <v>43</v>
      </c>
      <c r="AX324">
        <v>890</v>
      </c>
      <c r="AY324">
        <v>56</v>
      </c>
      <c r="AZ324">
        <v>10385</v>
      </c>
      <c r="BA324">
        <v>152</v>
      </c>
      <c r="BB324">
        <v>16642</v>
      </c>
      <c r="BC324">
        <v>141</v>
      </c>
      <c r="BD324">
        <v>4544</v>
      </c>
      <c r="BE324">
        <v>116</v>
      </c>
      <c r="BF324">
        <v>1886</v>
      </c>
      <c r="BG324">
        <v>11</v>
      </c>
      <c r="BH324">
        <v>1444</v>
      </c>
      <c r="BI324">
        <v>15</v>
      </c>
      <c r="BJ324">
        <v>265</v>
      </c>
      <c r="BK324">
        <v>8</v>
      </c>
      <c r="BL324">
        <v>2677</v>
      </c>
      <c r="BM324">
        <v>49</v>
      </c>
      <c r="BN324">
        <v>1</v>
      </c>
      <c r="BO324">
        <v>4</v>
      </c>
      <c r="BP324">
        <v>176</v>
      </c>
      <c r="BQ324">
        <v>5</v>
      </c>
      <c r="BR324">
        <v>174</v>
      </c>
      <c r="BS324">
        <v>39</v>
      </c>
      <c r="BT324">
        <v>87</v>
      </c>
      <c r="BU324">
        <v>0</v>
      </c>
      <c r="BV324">
        <v>711</v>
      </c>
      <c r="BW324">
        <v>0</v>
      </c>
      <c r="BX324">
        <v>237</v>
      </c>
      <c r="BY324">
        <v>28</v>
      </c>
      <c r="BZ324">
        <v>157</v>
      </c>
      <c r="CA324">
        <v>3</v>
      </c>
      <c r="CB324">
        <v>875</v>
      </c>
      <c r="CC324">
        <v>68</v>
      </c>
      <c r="CD324">
        <v>2091</v>
      </c>
      <c r="CE324">
        <v>25</v>
      </c>
      <c r="CF324">
        <v>8932</v>
      </c>
      <c r="CG324">
        <v>68</v>
      </c>
      <c r="CH324">
        <v>2693</v>
      </c>
      <c r="CI324">
        <v>111</v>
      </c>
      <c r="CJ324">
        <v>169</v>
      </c>
      <c r="CK324">
        <v>0</v>
      </c>
      <c r="CL324">
        <v>3332</v>
      </c>
      <c r="CM324">
        <v>52</v>
      </c>
      <c r="CN324">
        <v>1317</v>
      </c>
      <c r="CO324">
        <v>20</v>
      </c>
    </row>
    <row r="325" spans="1:93" x14ac:dyDescent="0.25">
      <c r="A325" s="1">
        <v>44215</v>
      </c>
      <c r="B325">
        <v>37535</v>
      </c>
      <c r="C325">
        <v>599</v>
      </c>
      <c r="D325">
        <v>0</v>
      </c>
      <c r="E325">
        <v>0</v>
      </c>
      <c r="F325">
        <v>8825</v>
      </c>
      <c r="G325">
        <v>377</v>
      </c>
      <c r="H325">
        <v>21734</v>
      </c>
      <c r="I325">
        <v>586</v>
      </c>
      <c r="J325">
        <v>33040</v>
      </c>
      <c r="K325">
        <v>551</v>
      </c>
      <c r="L325">
        <v>2117</v>
      </c>
      <c r="M325">
        <v>8</v>
      </c>
      <c r="N325">
        <v>0</v>
      </c>
      <c r="O325">
        <v>0</v>
      </c>
      <c r="P325">
        <v>9010</v>
      </c>
      <c r="Q325">
        <v>344</v>
      </c>
      <c r="R325">
        <v>5674</v>
      </c>
      <c r="S325">
        <v>50</v>
      </c>
      <c r="T325">
        <v>10064</v>
      </c>
      <c r="U325">
        <v>137</v>
      </c>
      <c r="V325">
        <v>6436</v>
      </c>
      <c r="W325">
        <v>149</v>
      </c>
      <c r="X325">
        <v>497</v>
      </c>
      <c r="Y325">
        <v>5</v>
      </c>
      <c r="Z325">
        <v>386</v>
      </c>
      <c r="AA325">
        <v>19</v>
      </c>
      <c r="AB325">
        <v>0</v>
      </c>
      <c r="AC325">
        <v>0</v>
      </c>
      <c r="AD325">
        <v>11170</v>
      </c>
      <c r="AE325">
        <v>463</v>
      </c>
      <c r="AF325">
        <v>807</v>
      </c>
      <c r="AG325">
        <v>30</v>
      </c>
      <c r="AH325">
        <v>13</v>
      </c>
      <c r="AI325">
        <v>0</v>
      </c>
      <c r="AJ325">
        <v>9086</v>
      </c>
      <c r="AK325">
        <v>295</v>
      </c>
      <c r="AL325">
        <v>6034</v>
      </c>
      <c r="AM325">
        <v>47</v>
      </c>
      <c r="AN325">
        <v>4822</v>
      </c>
      <c r="AO325">
        <v>59</v>
      </c>
      <c r="AP325">
        <v>11369</v>
      </c>
      <c r="AQ325">
        <v>989</v>
      </c>
      <c r="AR325">
        <v>5862</v>
      </c>
      <c r="AS325">
        <v>164</v>
      </c>
      <c r="AT325">
        <v>5806</v>
      </c>
      <c r="AU325">
        <v>83</v>
      </c>
      <c r="AV325">
        <v>1920</v>
      </c>
      <c r="AW325">
        <v>46</v>
      </c>
      <c r="AX325">
        <v>878</v>
      </c>
      <c r="AY325">
        <v>55</v>
      </c>
      <c r="AZ325">
        <v>6702</v>
      </c>
      <c r="BA325">
        <v>167</v>
      </c>
      <c r="BB325">
        <v>3052</v>
      </c>
      <c r="BC325">
        <v>401</v>
      </c>
      <c r="BD325">
        <v>4342</v>
      </c>
      <c r="BE325">
        <v>101</v>
      </c>
      <c r="BF325">
        <v>2159</v>
      </c>
      <c r="BG325">
        <v>14</v>
      </c>
      <c r="BH325">
        <v>1617</v>
      </c>
      <c r="BI325">
        <v>14</v>
      </c>
      <c r="BJ325">
        <v>597</v>
      </c>
      <c r="BK325">
        <v>11</v>
      </c>
      <c r="BL325">
        <v>1750</v>
      </c>
      <c r="BM325">
        <v>49</v>
      </c>
      <c r="BN325">
        <v>0</v>
      </c>
      <c r="BO325">
        <v>0</v>
      </c>
      <c r="BP325">
        <v>170</v>
      </c>
      <c r="BQ325">
        <v>6</v>
      </c>
      <c r="BR325">
        <v>520</v>
      </c>
      <c r="BS325">
        <v>29</v>
      </c>
      <c r="BT325">
        <v>37</v>
      </c>
      <c r="BU325">
        <v>5</v>
      </c>
      <c r="BV325">
        <v>206</v>
      </c>
      <c r="BW325">
        <v>4</v>
      </c>
      <c r="BX325">
        <v>318</v>
      </c>
      <c r="BY325">
        <v>19</v>
      </c>
      <c r="BZ325">
        <v>162</v>
      </c>
      <c r="CA325">
        <v>5</v>
      </c>
      <c r="CB325">
        <v>573</v>
      </c>
      <c r="CC325">
        <v>111</v>
      </c>
      <c r="CD325">
        <v>1503</v>
      </c>
      <c r="CE325">
        <v>40</v>
      </c>
      <c r="CF325">
        <v>7264</v>
      </c>
      <c r="CG325">
        <v>112</v>
      </c>
      <c r="CH325">
        <v>7651</v>
      </c>
      <c r="CI325">
        <v>197</v>
      </c>
      <c r="CJ325">
        <v>232</v>
      </c>
      <c r="CK325">
        <v>1</v>
      </c>
      <c r="CL325">
        <v>4890</v>
      </c>
      <c r="CM325">
        <v>291</v>
      </c>
      <c r="CN325">
        <v>1578</v>
      </c>
      <c r="CO325">
        <v>21</v>
      </c>
    </row>
    <row r="326" spans="1:93" x14ac:dyDescent="0.25">
      <c r="A326" s="1">
        <v>44216</v>
      </c>
      <c r="B326">
        <v>33355</v>
      </c>
      <c r="C326">
        <v>1610</v>
      </c>
      <c r="D326">
        <v>15578</v>
      </c>
      <c r="E326">
        <v>68</v>
      </c>
      <c r="F326">
        <v>10496</v>
      </c>
      <c r="G326">
        <v>603</v>
      </c>
      <c r="H326">
        <v>21152</v>
      </c>
      <c r="I326">
        <v>597</v>
      </c>
      <c r="J326">
        <v>23671</v>
      </c>
      <c r="K326">
        <v>452</v>
      </c>
      <c r="L326">
        <v>1996</v>
      </c>
      <c r="M326">
        <v>92</v>
      </c>
      <c r="N326">
        <v>142240</v>
      </c>
      <c r="O326">
        <v>1567</v>
      </c>
      <c r="P326">
        <v>9780</v>
      </c>
      <c r="Q326">
        <v>839</v>
      </c>
      <c r="R326">
        <v>0</v>
      </c>
      <c r="S326">
        <v>0</v>
      </c>
      <c r="T326">
        <v>13823</v>
      </c>
      <c r="U326">
        <v>162</v>
      </c>
      <c r="V326">
        <v>6453</v>
      </c>
      <c r="W326">
        <v>106</v>
      </c>
      <c r="X326">
        <v>641</v>
      </c>
      <c r="Y326">
        <v>6</v>
      </c>
      <c r="Z326">
        <v>404</v>
      </c>
      <c r="AA326">
        <v>17</v>
      </c>
      <c r="AB326">
        <v>2113</v>
      </c>
      <c r="AC326">
        <v>2</v>
      </c>
      <c r="AD326">
        <v>8074</v>
      </c>
      <c r="AE326">
        <v>544</v>
      </c>
      <c r="AF326">
        <v>724</v>
      </c>
      <c r="AG326">
        <v>32</v>
      </c>
      <c r="AH326">
        <v>9</v>
      </c>
      <c r="AI326">
        <v>0</v>
      </c>
      <c r="AJ326">
        <v>10365</v>
      </c>
      <c r="AK326">
        <v>308</v>
      </c>
      <c r="AL326">
        <v>5446</v>
      </c>
      <c r="AM326">
        <v>99</v>
      </c>
      <c r="AN326">
        <v>4335</v>
      </c>
      <c r="AO326">
        <v>106</v>
      </c>
      <c r="AP326">
        <v>15974</v>
      </c>
      <c r="AQ326">
        <v>1148</v>
      </c>
      <c r="AR326">
        <v>6818</v>
      </c>
      <c r="AS326">
        <v>167</v>
      </c>
      <c r="AT326">
        <v>5917</v>
      </c>
      <c r="AU326">
        <v>87</v>
      </c>
      <c r="AV326">
        <v>1800</v>
      </c>
      <c r="AW326">
        <v>58</v>
      </c>
      <c r="AX326">
        <v>899</v>
      </c>
      <c r="AY326">
        <v>58</v>
      </c>
      <c r="AZ326">
        <v>10455</v>
      </c>
      <c r="BA326">
        <v>218</v>
      </c>
      <c r="BB326">
        <v>23347</v>
      </c>
      <c r="BC326">
        <v>656</v>
      </c>
      <c r="BD326">
        <v>3893</v>
      </c>
      <c r="BE326">
        <v>60</v>
      </c>
      <c r="BF326">
        <v>1348</v>
      </c>
      <c r="BG326">
        <v>69</v>
      </c>
      <c r="BH326">
        <v>1301</v>
      </c>
      <c r="BI326">
        <v>15</v>
      </c>
      <c r="BJ326">
        <v>603</v>
      </c>
      <c r="BK326">
        <v>5</v>
      </c>
      <c r="BL326">
        <v>1342</v>
      </c>
      <c r="BM326">
        <v>41</v>
      </c>
      <c r="BN326">
        <v>1</v>
      </c>
      <c r="BO326">
        <v>14</v>
      </c>
      <c r="BP326">
        <v>226</v>
      </c>
      <c r="BQ326">
        <v>6</v>
      </c>
      <c r="BR326">
        <v>902</v>
      </c>
      <c r="BS326">
        <v>27</v>
      </c>
      <c r="BT326">
        <v>85</v>
      </c>
      <c r="BU326">
        <v>3</v>
      </c>
      <c r="BV326">
        <v>382</v>
      </c>
      <c r="BW326">
        <v>4</v>
      </c>
      <c r="BX326">
        <v>537</v>
      </c>
      <c r="BY326">
        <v>30</v>
      </c>
      <c r="BZ326">
        <v>164</v>
      </c>
      <c r="CA326">
        <v>1</v>
      </c>
      <c r="CB326">
        <v>976</v>
      </c>
      <c r="CC326">
        <v>95</v>
      </c>
      <c r="CD326">
        <v>1550</v>
      </c>
      <c r="CE326">
        <v>44</v>
      </c>
      <c r="CF326">
        <v>8185</v>
      </c>
      <c r="CG326">
        <v>425</v>
      </c>
      <c r="CH326">
        <v>9628</v>
      </c>
      <c r="CI326">
        <v>174</v>
      </c>
      <c r="CJ326">
        <v>165</v>
      </c>
      <c r="CK326">
        <v>2</v>
      </c>
      <c r="CL326">
        <v>6943</v>
      </c>
      <c r="CM326">
        <v>443</v>
      </c>
      <c r="CN326">
        <v>1688</v>
      </c>
      <c r="CO326">
        <v>20</v>
      </c>
    </row>
    <row r="327" spans="1:93" x14ac:dyDescent="0.25">
      <c r="A327" s="1">
        <v>44217</v>
      </c>
      <c r="B327">
        <v>38905</v>
      </c>
      <c r="C327">
        <v>1820</v>
      </c>
      <c r="D327">
        <v>18500</v>
      </c>
      <c r="E327">
        <v>80</v>
      </c>
      <c r="F327">
        <v>13568</v>
      </c>
      <c r="G327">
        <v>524</v>
      </c>
      <c r="H327">
        <v>21887</v>
      </c>
      <c r="I327">
        <v>612</v>
      </c>
      <c r="J327">
        <v>62094</v>
      </c>
      <c r="K327">
        <v>1192</v>
      </c>
      <c r="L327">
        <v>2485</v>
      </c>
      <c r="M327">
        <v>60</v>
      </c>
      <c r="N327">
        <v>152937</v>
      </c>
      <c r="O327">
        <v>2280</v>
      </c>
      <c r="P327">
        <v>12710</v>
      </c>
      <c r="Q327">
        <v>566</v>
      </c>
      <c r="R327">
        <v>8570</v>
      </c>
      <c r="S327">
        <v>41</v>
      </c>
      <c r="T327">
        <v>15223</v>
      </c>
      <c r="U327">
        <v>151</v>
      </c>
      <c r="V327">
        <v>4679</v>
      </c>
      <c r="W327">
        <v>146</v>
      </c>
      <c r="X327">
        <v>673</v>
      </c>
      <c r="Y327">
        <v>4</v>
      </c>
      <c r="Z327">
        <v>401</v>
      </c>
      <c r="AA327">
        <v>16</v>
      </c>
      <c r="AB327">
        <v>4706</v>
      </c>
      <c r="AC327">
        <v>2</v>
      </c>
      <c r="AD327">
        <v>18894</v>
      </c>
      <c r="AE327">
        <v>1584</v>
      </c>
      <c r="AF327">
        <v>886</v>
      </c>
      <c r="AG327">
        <v>35</v>
      </c>
      <c r="AH327">
        <v>10</v>
      </c>
      <c r="AI327">
        <v>0</v>
      </c>
      <c r="AJ327">
        <v>12568</v>
      </c>
      <c r="AK327">
        <v>267</v>
      </c>
      <c r="AL327">
        <v>5447</v>
      </c>
      <c r="AM327">
        <v>96</v>
      </c>
      <c r="AN327">
        <v>5615</v>
      </c>
      <c r="AO327">
        <v>87</v>
      </c>
      <c r="AP327">
        <v>20398</v>
      </c>
      <c r="AQ327">
        <v>1013</v>
      </c>
      <c r="AR327">
        <v>6435</v>
      </c>
      <c r="AS327">
        <v>159</v>
      </c>
      <c r="AT327">
        <v>6182</v>
      </c>
      <c r="AU327">
        <v>84</v>
      </c>
      <c r="AV327">
        <v>1772</v>
      </c>
      <c r="AW327">
        <v>48</v>
      </c>
      <c r="AX327">
        <v>789</v>
      </c>
      <c r="AY327">
        <v>51</v>
      </c>
      <c r="AZ327">
        <v>14647</v>
      </c>
      <c r="BA327">
        <v>219</v>
      </c>
      <c r="BB327">
        <v>26565</v>
      </c>
      <c r="BC327">
        <v>310</v>
      </c>
      <c r="BD327">
        <v>4412</v>
      </c>
      <c r="BE327">
        <v>113</v>
      </c>
      <c r="BF327">
        <v>1855</v>
      </c>
      <c r="BG327">
        <v>64</v>
      </c>
      <c r="BH327">
        <v>1386</v>
      </c>
      <c r="BI327">
        <v>14</v>
      </c>
      <c r="BJ327">
        <v>668</v>
      </c>
      <c r="BK327">
        <v>5</v>
      </c>
      <c r="BL327">
        <v>2173</v>
      </c>
      <c r="BM327">
        <v>36</v>
      </c>
      <c r="BN327">
        <v>0</v>
      </c>
      <c r="BO327">
        <v>0</v>
      </c>
      <c r="BP327">
        <v>238</v>
      </c>
      <c r="BQ327">
        <v>3</v>
      </c>
      <c r="BR327">
        <v>776</v>
      </c>
      <c r="BS327">
        <v>27</v>
      </c>
      <c r="BT327">
        <v>238</v>
      </c>
      <c r="BU327">
        <v>2</v>
      </c>
      <c r="BV327">
        <v>423</v>
      </c>
      <c r="BW327">
        <v>18</v>
      </c>
      <c r="BX327">
        <v>511</v>
      </c>
      <c r="BY327">
        <v>27</v>
      </c>
      <c r="BZ327">
        <v>178</v>
      </c>
      <c r="CA327">
        <v>0</v>
      </c>
      <c r="CB327">
        <v>1410</v>
      </c>
      <c r="CC327">
        <v>98</v>
      </c>
      <c r="CD327">
        <v>2357</v>
      </c>
      <c r="CE327">
        <v>42</v>
      </c>
      <c r="CF327">
        <v>12141</v>
      </c>
      <c r="CG327">
        <v>234</v>
      </c>
      <c r="CH327">
        <v>8228</v>
      </c>
      <c r="CI327">
        <v>153</v>
      </c>
      <c r="CJ327">
        <v>223</v>
      </c>
      <c r="CK327">
        <v>1</v>
      </c>
      <c r="CL327">
        <v>7008</v>
      </c>
      <c r="CM327">
        <v>420</v>
      </c>
      <c r="CN327">
        <v>1646</v>
      </c>
      <c r="CO327">
        <v>19</v>
      </c>
    </row>
    <row r="328" spans="1:93" x14ac:dyDescent="0.25">
      <c r="A328" s="1">
        <v>44218</v>
      </c>
      <c r="B328">
        <v>37892</v>
      </c>
      <c r="C328">
        <v>1290</v>
      </c>
      <c r="D328">
        <v>17423</v>
      </c>
      <c r="E328">
        <v>80</v>
      </c>
      <c r="F328">
        <v>14055</v>
      </c>
      <c r="G328">
        <v>521</v>
      </c>
      <c r="H328">
        <v>21513</v>
      </c>
      <c r="I328">
        <v>580</v>
      </c>
      <c r="J328">
        <v>64385</v>
      </c>
      <c r="K328">
        <v>1340</v>
      </c>
      <c r="L328">
        <v>2598</v>
      </c>
      <c r="M328">
        <v>50</v>
      </c>
      <c r="N328">
        <v>187919</v>
      </c>
      <c r="O328">
        <v>4368</v>
      </c>
      <c r="P328">
        <v>11381</v>
      </c>
      <c r="Q328">
        <v>647</v>
      </c>
      <c r="R328">
        <v>0</v>
      </c>
      <c r="S328">
        <v>0</v>
      </c>
      <c r="T328">
        <v>14545</v>
      </c>
      <c r="U328">
        <v>163</v>
      </c>
      <c r="V328">
        <v>5744</v>
      </c>
      <c r="W328">
        <v>196</v>
      </c>
      <c r="X328">
        <v>574</v>
      </c>
      <c r="Y328">
        <v>6</v>
      </c>
      <c r="Z328">
        <v>346</v>
      </c>
      <c r="AA328">
        <v>12</v>
      </c>
      <c r="AB328">
        <v>4946</v>
      </c>
      <c r="AC328">
        <v>4</v>
      </c>
      <c r="AD328">
        <v>20548</v>
      </c>
      <c r="AE328">
        <v>1539</v>
      </c>
      <c r="AF328">
        <v>760</v>
      </c>
      <c r="AG328">
        <v>37</v>
      </c>
      <c r="AH328">
        <v>10</v>
      </c>
      <c r="AI328">
        <v>0</v>
      </c>
      <c r="AJ328">
        <v>11703</v>
      </c>
      <c r="AK328">
        <v>346</v>
      </c>
      <c r="AL328">
        <v>5799</v>
      </c>
      <c r="AM328">
        <v>87</v>
      </c>
      <c r="AN328">
        <v>5857</v>
      </c>
      <c r="AO328">
        <v>91</v>
      </c>
      <c r="AP328">
        <v>17862</v>
      </c>
      <c r="AQ328">
        <v>859</v>
      </c>
      <c r="AR328">
        <v>0</v>
      </c>
      <c r="AS328">
        <v>0</v>
      </c>
      <c r="AT328">
        <v>6204</v>
      </c>
      <c r="AU328">
        <v>93</v>
      </c>
      <c r="AV328">
        <v>2363</v>
      </c>
      <c r="AW328">
        <v>54</v>
      </c>
      <c r="AX328">
        <v>752</v>
      </c>
      <c r="AY328">
        <v>54</v>
      </c>
      <c r="AZ328">
        <v>13544</v>
      </c>
      <c r="BA328">
        <v>221</v>
      </c>
      <c r="BB328">
        <v>22551</v>
      </c>
      <c r="BC328">
        <v>346</v>
      </c>
      <c r="BD328">
        <v>5461</v>
      </c>
      <c r="BE328">
        <v>113</v>
      </c>
      <c r="BF328">
        <v>1778</v>
      </c>
      <c r="BG328">
        <v>74</v>
      </c>
      <c r="BH328">
        <v>1962</v>
      </c>
      <c r="BI328">
        <v>7</v>
      </c>
      <c r="BJ328">
        <v>489</v>
      </c>
      <c r="BK328">
        <v>4</v>
      </c>
      <c r="BL328">
        <v>2243</v>
      </c>
      <c r="BM328">
        <v>48</v>
      </c>
      <c r="BN328">
        <v>1</v>
      </c>
      <c r="BO328">
        <v>4</v>
      </c>
      <c r="BP328">
        <v>212</v>
      </c>
      <c r="BQ328">
        <v>4</v>
      </c>
      <c r="BR328">
        <v>643</v>
      </c>
      <c r="BS328">
        <v>32</v>
      </c>
      <c r="BT328">
        <v>115</v>
      </c>
      <c r="BU328">
        <v>0</v>
      </c>
      <c r="BV328">
        <v>431</v>
      </c>
      <c r="BW328">
        <v>1</v>
      </c>
      <c r="BX328">
        <v>506</v>
      </c>
      <c r="BY328">
        <v>25</v>
      </c>
      <c r="BZ328">
        <v>164</v>
      </c>
      <c r="CA328">
        <v>2</v>
      </c>
      <c r="CB328">
        <v>1311</v>
      </c>
      <c r="CC328">
        <v>98</v>
      </c>
      <c r="CD328">
        <v>2655</v>
      </c>
      <c r="CE328">
        <v>42</v>
      </c>
      <c r="CF328">
        <v>12112</v>
      </c>
      <c r="CG328">
        <v>150</v>
      </c>
      <c r="CH328">
        <v>7488</v>
      </c>
      <c r="CI328">
        <v>157</v>
      </c>
      <c r="CJ328">
        <v>175</v>
      </c>
      <c r="CK328">
        <v>1</v>
      </c>
      <c r="CL328">
        <v>6693</v>
      </c>
      <c r="CM328">
        <v>347</v>
      </c>
      <c r="CN328">
        <v>1648</v>
      </c>
      <c r="CO328">
        <v>20</v>
      </c>
    </row>
    <row r="329" spans="1:93" x14ac:dyDescent="0.25">
      <c r="A329" s="1">
        <v>44219</v>
      </c>
      <c r="B329">
        <v>40261</v>
      </c>
      <c r="C329">
        <v>1401</v>
      </c>
      <c r="D329">
        <v>0</v>
      </c>
      <c r="E329">
        <v>0</v>
      </c>
      <c r="F329">
        <v>13633</v>
      </c>
      <c r="G329">
        <v>472</v>
      </c>
      <c r="H329">
        <v>20921</v>
      </c>
      <c r="I329">
        <v>559</v>
      </c>
      <c r="J329">
        <v>59119</v>
      </c>
      <c r="K329">
        <v>1316</v>
      </c>
      <c r="L329">
        <v>2357</v>
      </c>
      <c r="M329">
        <v>52</v>
      </c>
      <c r="N329">
        <v>188176</v>
      </c>
      <c r="O329">
        <v>3979</v>
      </c>
      <c r="P329">
        <v>11761</v>
      </c>
      <c r="Q329">
        <v>575</v>
      </c>
      <c r="R329">
        <v>0</v>
      </c>
      <c r="S329">
        <v>0</v>
      </c>
      <c r="T329">
        <v>14256</v>
      </c>
      <c r="U329">
        <v>152</v>
      </c>
      <c r="V329">
        <v>5955</v>
      </c>
      <c r="W329">
        <v>160</v>
      </c>
      <c r="X329">
        <v>569</v>
      </c>
      <c r="Y329">
        <v>7</v>
      </c>
      <c r="Z329">
        <v>431</v>
      </c>
      <c r="AA329">
        <v>9</v>
      </c>
      <c r="AB329">
        <v>4209</v>
      </c>
      <c r="AC329">
        <v>3</v>
      </c>
      <c r="AD329">
        <v>22339</v>
      </c>
      <c r="AE329">
        <v>1803</v>
      </c>
      <c r="AF329">
        <v>773</v>
      </c>
      <c r="AG329">
        <v>32</v>
      </c>
      <c r="AH329">
        <v>5</v>
      </c>
      <c r="AI329">
        <v>0</v>
      </c>
      <c r="AJ329">
        <v>13632</v>
      </c>
      <c r="AK329">
        <v>250</v>
      </c>
      <c r="AL329">
        <v>5054</v>
      </c>
      <c r="AM329">
        <v>105</v>
      </c>
      <c r="AN329">
        <v>5791</v>
      </c>
      <c r="AO329">
        <v>89</v>
      </c>
      <c r="AP329">
        <v>16417</v>
      </c>
      <c r="AQ329">
        <v>879</v>
      </c>
      <c r="AR329">
        <v>5967</v>
      </c>
      <c r="AS329">
        <v>149</v>
      </c>
      <c r="AT329">
        <v>6305</v>
      </c>
      <c r="AU329">
        <v>75</v>
      </c>
      <c r="AV329">
        <v>1745</v>
      </c>
      <c r="AW329">
        <v>47</v>
      </c>
      <c r="AX329">
        <v>748</v>
      </c>
      <c r="AY329">
        <v>52</v>
      </c>
      <c r="AZ329">
        <v>13987</v>
      </c>
      <c r="BA329">
        <v>234</v>
      </c>
      <c r="BB329">
        <v>22609</v>
      </c>
      <c r="BC329">
        <v>648</v>
      </c>
      <c r="BD329">
        <v>4232</v>
      </c>
      <c r="BE329">
        <v>117</v>
      </c>
      <c r="BF329">
        <v>2170</v>
      </c>
      <c r="BG329">
        <v>20</v>
      </c>
      <c r="BH329">
        <v>1485</v>
      </c>
      <c r="BI329">
        <v>5</v>
      </c>
      <c r="BJ329">
        <v>483</v>
      </c>
      <c r="BK329">
        <v>10</v>
      </c>
      <c r="BL329">
        <v>1975</v>
      </c>
      <c r="BM329">
        <v>32</v>
      </c>
      <c r="BN329">
        <v>0</v>
      </c>
      <c r="BO329">
        <v>0</v>
      </c>
      <c r="BP329">
        <v>213</v>
      </c>
      <c r="BQ329">
        <v>4</v>
      </c>
      <c r="BR329">
        <v>599</v>
      </c>
      <c r="BS329">
        <v>29</v>
      </c>
      <c r="BT329">
        <v>119</v>
      </c>
      <c r="BU329">
        <v>0</v>
      </c>
      <c r="BV329">
        <v>372</v>
      </c>
      <c r="BW329">
        <v>0</v>
      </c>
      <c r="BX329">
        <v>562</v>
      </c>
      <c r="BY329">
        <v>28</v>
      </c>
      <c r="BZ329">
        <v>122</v>
      </c>
      <c r="CA329">
        <v>1</v>
      </c>
      <c r="CB329">
        <v>1344</v>
      </c>
      <c r="CC329">
        <v>93</v>
      </c>
      <c r="CD329">
        <v>2648</v>
      </c>
      <c r="CE329">
        <v>54</v>
      </c>
      <c r="CF329">
        <v>11396</v>
      </c>
      <c r="CG329">
        <v>139</v>
      </c>
      <c r="CH329">
        <v>8514</v>
      </c>
      <c r="CI329">
        <v>140</v>
      </c>
      <c r="CJ329">
        <v>178</v>
      </c>
      <c r="CK329">
        <v>1</v>
      </c>
      <c r="CL329">
        <v>6431</v>
      </c>
      <c r="CM329">
        <v>345</v>
      </c>
      <c r="CN329">
        <v>1709</v>
      </c>
      <c r="CO329">
        <v>19</v>
      </c>
    </row>
    <row r="330" spans="1:93" x14ac:dyDescent="0.25">
      <c r="A330" s="1">
        <v>44220</v>
      </c>
      <c r="B330">
        <v>33552</v>
      </c>
      <c r="C330">
        <v>1348</v>
      </c>
      <c r="D330">
        <v>0</v>
      </c>
      <c r="E330">
        <v>0</v>
      </c>
      <c r="F330">
        <v>13331</v>
      </c>
      <c r="G330">
        <v>488</v>
      </c>
      <c r="H330">
        <v>21127</v>
      </c>
      <c r="I330">
        <v>491</v>
      </c>
      <c r="J330">
        <v>56552</v>
      </c>
      <c r="K330">
        <v>1096</v>
      </c>
      <c r="L330">
        <v>1905</v>
      </c>
      <c r="M330">
        <v>77</v>
      </c>
      <c r="N330">
        <v>190994</v>
      </c>
      <c r="O330">
        <v>3885</v>
      </c>
      <c r="P330">
        <v>12271</v>
      </c>
      <c r="Q330">
        <v>498</v>
      </c>
      <c r="R330">
        <v>0</v>
      </c>
      <c r="S330">
        <v>0</v>
      </c>
      <c r="T330">
        <v>14849</v>
      </c>
      <c r="U330">
        <v>155</v>
      </c>
      <c r="V330">
        <v>5957</v>
      </c>
      <c r="W330">
        <v>206</v>
      </c>
      <c r="X330">
        <v>535</v>
      </c>
      <c r="Y330">
        <v>7</v>
      </c>
      <c r="Z330">
        <v>392</v>
      </c>
      <c r="AA330">
        <v>12</v>
      </c>
      <c r="AB330">
        <v>0</v>
      </c>
      <c r="AC330">
        <v>0</v>
      </c>
      <c r="AD330">
        <v>21007</v>
      </c>
      <c r="AE330">
        <v>1440</v>
      </c>
      <c r="AF330">
        <v>879</v>
      </c>
      <c r="AG330">
        <v>28</v>
      </c>
      <c r="AH330">
        <v>6</v>
      </c>
      <c r="AI330">
        <v>0</v>
      </c>
      <c r="AJ330">
        <v>12191</v>
      </c>
      <c r="AK330">
        <v>211</v>
      </c>
      <c r="AL330">
        <v>4587</v>
      </c>
      <c r="AM330">
        <v>84</v>
      </c>
      <c r="AN330">
        <v>5487</v>
      </c>
      <c r="AO330">
        <v>89</v>
      </c>
      <c r="AP330">
        <v>12257</v>
      </c>
      <c r="AQ330">
        <v>349</v>
      </c>
      <c r="AR330">
        <v>5856</v>
      </c>
      <c r="AS330">
        <v>144</v>
      </c>
      <c r="AT330">
        <v>6207</v>
      </c>
      <c r="AU330">
        <v>69</v>
      </c>
      <c r="AV330">
        <v>1927</v>
      </c>
      <c r="AW330">
        <v>43</v>
      </c>
      <c r="AX330">
        <v>680</v>
      </c>
      <c r="AY330">
        <v>49</v>
      </c>
      <c r="AZ330">
        <v>15333</v>
      </c>
      <c r="BA330">
        <v>274</v>
      </c>
      <c r="BB330">
        <v>23522</v>
      </c>
      <c r="BC330">
        <v>229</v>
      </c>
      <c r="BD330">
        <v>5189</v>
      </c>
      <c r="BE330">
        <v>153</v>
      </c>
      <c r="BF330">
        <v>1792</v>
      </c>
      <c r="BG330">
        <v>54</v>
      </c>
      <c r="BH330">
        <v>2464</v>
      </c>
      <c r="BI330">
        <v>5</v>
      </c>
      <c r="BJ330">
        <v>532</v>
      </c>
      <c r="BK330">
        <v>8</v>
      </c>
      <c r="BL330">
        <v>2041</v>
      </c>
      <c r="BM330">
        <v>36</v>
      </c>
      <c r="BN330">
        <v>0</v>
      </c>
      <c r="BO330">
        <v>0</v>
      </c>
      <c r="BP330">
        <v>197</v>
      </c>
      <c r="BQ330">
        <v>4</v>
      </c>
      <c r="BR330">
        <v>352</v>
      </c>
      <c r="BS330">
        <v>28</v>
      </c>
      <c r="BT330">
        <v>143</v>
      </c>
      <c r="BU330">
        <v>2</v>
      </c>
      <c r="BV330">
        <v>306</v>
      </c>
      <c r="BW330">
        <v>0</v>
      </c>
      <c r="BX330">
        <v>605</v>
      </c>
      <c r="BY330">
        <v>24</v>
      </c>
      <c r="BZ330">
        <v>129</v>
      </c>
      <c r="CA330">
        <v>4</v>
      </c>
      <c r="CB330">
        <v>1257</v>
      </c>
      <c r="CC330">
        <v>64</v>
      </c>
      <c r="CD330">
        <v>1864</v>
      </c>
      <c r="CE330">
        <v>53</v>
      </c>
      <c r="CF330">
        <v>10753</v>
      </c>
      <c r="CG330">
        <v>220</v>
      </c>
      <c r="CH330">
        <v>4256</v>
      </c>
      <c r="CI330">
        <v>99</v>
      </c>
      <c r="CJ330">
        <v>164</v>
      </c>
      <c r="CK330">
        <v>0</v>
      </c>
      <c r="CL330">
        <v>4566</v>
      </c>
      <c r="CM330">
        <v>110</v>
      </c>
      <c r="CN330">
        <v>1483</v>
      </c>
      <c r="CO330">
        <v>19</v>
      </c>
    </row>
    <row r="331" spans="1:93" x14ac:dyDescent="0.25">
      <c r="A331" s="1">
        <v>44221</v>
      </c>
      <c r="B331">
        <v>30004</v>
      </c>
      <c r="C331">
        <v>610</v>
      </c>
      <c r="D331">
        <v>0</v>
      </c>
      <c r="E331">
        <v>0</v>
      </c>
      <c r="F331">
        <v>11628</v>
      </c>
      <c r="G331">
        <v>299</v>
      </c>
      <c r="H331">
        <v>19290</v>
      </c>
      <c r="I331">
        <v>456</v>
      </c>
      <c r="J331">
        <v>62334</v>
      </c>
      <c r="K331">
        <v>1202</v>
      </c>
      <c r="L331">
        <v>1370</v>
      </c>
      <c r="M331">
        <v>23</v>
      </c>
      <c r="N331">
        <v>170883</v>
      </c>
      <c r="O331">
        <v>3416</v>
      </c>
      <c r="P331">
        <v>8147</v>
      </c>
      <c r="Q331">
        <v>300</v>
      </c>
      <c r="R331">
        <v>0</v>
      </c>
      <c r="S331">
        <v>0</v>
      </c>
      <c r="T331">
        <v>13203</v>
      </c>
      <c r="U331">
        <v>131</v>
      </c>
      <c r="V331">
        <v>5124</v>
      </c>
      <c r="W331">
        <v>146</v>
      </c>
      <c r="X331">
        <v>450</v>
      </c>
      <c r="Y331">
        <v>6</v>
      </c>
      <c r="Z331">
        <v>437</v>
      </c>
      <c r="AA331">
        <v>11</v>
      </c>
      <c r="AB331">
        <v>0</v>
      </c>
      <c r="AC331">
        <v>0</v>
      </c>
      <c r="AD331">
        <v>20057</v>
      </c>
      <c r="AE331">
        <v>1470</v>
      </c>
      <c r="AF331">
        <v>754</v>
      </c>
      <c r="AG331">
        <v>14</v>
      </c>
      <c r="AH331">
        <v>5</v>
      </c>
      <c r="AI331">
        <v>0</v>
      </c>
      <c r="AJ331">
        <v>11788</v>
      </c>
      <c r="AK331">
        <v>171</v>
      </c>
      <c r="AL331">
        <v>4152</v>
      </c>
      <c r="AM331">
        <v>65</v>
      </c>
      <c r="AN331">
        <v>4924</v>
      </c>
      <c r="AO331">
        <v>30</v>
      </c>
      <c r="AP331">
        <v>6729</v>
      </c>
      <c r="AQ331">
        <v>217</v>
      </c>
      <c r="AR331">
        <v>5277</v>
      </c>
      <c r="AS331">
        <v>140</v>
      </c>
      <c r="AT331">
        <v>5945</v>
      </c>
      <c r="AU331">
        <v>89</v>
      </c>
      <c r="AV331">
        <v>1594</v>
      </c>
      <c r="AW331">
        <v>48</v>
      </c>
      <c r="AX331">
        <v>674</v>
      </c>
      <c r="AY331">
        <v>57</v>
      </c>
      <c r="AZ331">
        <v>11721</v>
      </c>
      <c r="BA331">
        <v>275</v>
      </c>
      <c r="BB331">
        <v>18435</v>
      </c>
      <c r="BC331">
        <v>172</v>
      </c>
      <c r="BD331">
        <v>5842</v>
      </c>
      <c r="BE331">
        <v>181</v>
      </c>
      <c r="BF331">
        <v>1940</v>
      </c>
      <c r="BG331">
        <v>52</v>
      </c>
      <c r="BH331">
        <v>964</v>
      </c>
      <c r="BI331">
        <v>2</v>
      </c>
      <c r="BJ331">
        <v>259</v>
      </c>
      <c r="BK331">
        <v>7</v>
      </c>
      <c r="BL331">
        <v>2058</v>
      </c>
      <c r="BM331">
        <v>54</v>
      </c>
      <c r="BN331">
        <v>0</v>
      </c>
      <c r="BO331">
        <v>0</v>
      </c>
      <c r="BP331">
        <v>186</v>
      </c>
      <c r="BQ331">
        <v>2</v>
      </c>
      <c r="BR331">
        <v>134</v>
      </c>
      <c r="BS331">
        <v>32</v>
      </c>
      <c r="BT331">
        <v>123</v>
      </c>
      <c r="BU331">
        <v>0</v>
      </c>
      <c r="BV331">
        <v>238</v>
      </c>
      <c r="BW331">
        <v>0</v>
      </c>
      <c r="BX331">
        <v>334</v>
      </c>
      <c r="BY331">
        <v>24</v>
      </c>
      <c r="BZ331">
        <v>130</v>
      </c>
      <c r="CA331">
        <v>3</v>
      </c>
      <c r="CB331">
        <v>844</v>
      </c>
      <c r="CC331">
        <v>56</v>
      </c>
      <c r="CD331">
        <v>1732</v>
      </c>
      <c r="CE331">
        <v>56</v>
      </c>
      <c r="CF331">
        <v>8362</v>
      </c>
      <c r="CG331">
        <v>162</v>
      </c>
      <c r="CH331">
        <v>2387</v>
      </c>
      <c r="CI331">
        <v>84</v>
      </c>
      <c r="CJ331">
        <v>205</v>
      </c>
      <c r="CK331">
        <v>1</v>
      </c>
      <c r="CL331">
        <v>2674</v>
      </c>
      <c r="CM331">
        <v>38</v>
      </c>
      <c r="CN331">
        <v>1318</v>
      </c>
      <c r="CO331">
        <v>18</v>
      </c>
    </row>
    <row r="332" spans="1:93" x14ac:dyDescent="0.25">
      <c r="A332" s="1">
        <v>44222</v>
      </c>
      <c r="B332">
        <v>22195</v>
      </c>
      <c r="C332">
        <v>592</v>
      </c>
      <c r="D332">
        <v>8456</v>
      </c>
      <c r="E332">
        <v>119</v>
      </c>
      <c r="F332">
        <v>8559</v>
      </c>
      <c r="G332">
        <v>420</v>
      </c>
      <c r="H332">
        <v>18241</v>
      </c>
      <c r="I332">
        <v>564</v>
      </c>
      <c r="J332">
        <v>28323</v>
      </c>
      <c r="K332">
        <v>592</v>
      </c>
      <c r="L332">
        <v>1369</v>
      </c>
      <c r="M332">
        <v>7</v>
      </c>
      <c r="N332">
        <v>141691</v>
      </c>
      <c r="O332">
        <v>1921</v>
      </c>
      <c r="P332">
        <v>4551</v>
      </c>
      <c r="Q332">
        <v>243</v>
      </c>
      <c r="R332">
        <v>4924</v>
      </c>
      <c r="S332">
        <v>69</v>
      </c>
      <c r="T332">
        <v>9102</v>
      </c>
      <c r="U332">
        <v>117</v>
      </c>
      <c r="V332">
        <v>4852</v>
      </c>
      <c r="W332">
        <v>120</v>
      </c>
      <c r="X332">
        <v>464</v>
      </c>
      <c r="Y332">
        <v>6</v>
      </c>
      <c r="Z332">
        <v>354</v>
      </c>
      <c r="AA332">
        <v>11</v>
      </c>
      <c r="AB332">
        <v>0</v>
      </c>
      <c r="AC332">
        <v>0</v>
      </c>
      <c r="AD332">
        <v>10872</v>
      </c>
      <c r="AE332">
        <v>530</v>
      </c>
      <c r="AF332">
        <v>625</v>
      </c>
      <c r="AG332">
        <v>27</v>
      </c>
      <c r="AH332">
        <v>11</v>
      </c>
      <c r="AI332">
        <v>0</v>
      </c>
      <c r="AJ332">
        <v>9994</v>
      </c>
      <c r="AK332">
        <v>297</v>
      </c>
      <c r="AL332">
        <v>3330</v>
      </c>
      <c r="AM332">
        <v>74</v>
      </c>
      <c r="AN332">
        <v>4129</v>
      </c>
      <c r="AO332">
        <v>40</v>
      </c>
      <c r="AP332">
        <v>6412</v>
      </c>
      <c r="AQ332">
        <v>903</v>
      </c>
      <c r="AR332">
        <v>5642</v>
      </c>
      <c r="AS332">
        <v>137</v>
      </c>
      <c r="AT332">
        <v>6309</v>
      </c>
      <c r="AU332">
        <v>98</v>
      </c>
      <c r="AV332">
        <v>1629</v>
      </c>
      <c r="AW332">
        <v>23</v>
      </c>
      <c r="AX332">
        <v>669</v>
      </c>
      <c r="AY332">
        <v>53</v>
      </c>
      <c r="AZ332">
        <v>6923</v>
      </c>
      <c r="BA332">
        <v>252</v>
      </c>
      <c r="BB332">
        <v>4012</v>
      </c>
      <c r="BC332">
        <v>445</v>
      </c>
      <c r="BD332">
        <v>5075</v>
      </c>
      <c r="BE332">
        <v>169</v>
      </c>
      <c r="BF332">
        <v>1377</v>
      </c>
      <c r="BG332">
        <v>50</v>
      </c>
      <c r="BH332">
        <v>1430</v>
      </c>
      <c r="BI332">
        <v>10</v>
      </c>
      <c r="BJ332">
        <v>355</v>
      </c>
      <c r="BK332">
        <v>9</v>
      </c>
      <c r="BL332">
        <v>1393</v>
      </c>
      <c r="BM332">
        <v>29</v>
      </c>
      <c r="BN332">
        <v>0</v>
      </c>
      <c r="BO332">
        <v>0</v>
      </c>
      <c r="BP332">
        <v>213</v>
      </c>
      <c r="BQ332">
        <v>3</v>
      </c>
      <c r="BR332">
        <v>448</v>
      </c>
      <c r="BS332">
        <v>23</v>
      </c>
      <c r="BT332">
        <v>29</v>
      </c>
      <c r="BU332">
        <v>2</v>
      </c>
      <c r="BV332">
        <v>279</v>
      </c>
      <c r="BW332">
        <v>4</v>
      </c>
      <c r="BX332">
        <v>432</v>
      </c>
      <c r="BY332">
        <v>25</v>
      </c>
      <c r="BZ332">
        <v>126</v>
      </c>
      <c r="CA332">
        <v>2</v>
      </c>
      <c r="CB332">
        <v>459</v>
      </c>
      <c r="CC332">
        <v>89</v>
      </c>
      <c r="CD332">
        <v>1048</v>
      </c>
      <c r="CE332">
        <v>58</v>
      </c>
      <c r="CF332">
        <v>5031</v>
      </c>
      <c r="CG332">
        <v>90</v>
      </c>
      <c r="CH332">
        <v>6942</v>
      </c>
      <c r="CI332">
        <v>165</v>
      </c>
      <c r="CJ332">
        <v>155</v>
      </c>
      <c r="CK332">
        <v>3</v>
      </c>
      <c r="CL332">
        <v>4603</v>
      </c>
      <c r="CM332">
        <v>264</v>
      </c>
      <c r="CN332">
        <v>1523</v>
      </c>
      <c r="CO332">
        <v>19</v>
      </c>
    </row>
    <row r="333" spans="1:93" x14ac:dyDescent="0.25">
      <c r="A333" s="1">
        <v>44223</v>
      </c>
      <c r="B333">
        <v>20088</v>
      </c>
      <c r="C333">
        <v>1631</v>
      </c>
      <c r="D333">
        <v>15660</v>
      </c>
      <c r="E333">
        <v>79</v>
      </c>
      <c r="F333">
        <v>10584</v>
      </c>
      <c r="G333">
        <v>541</v>
      </c>
      <c r="H333">
        <v>17741</v>
      </c>
      <c r="I333">
        <v>594</v>
      </c>
      <c r="J333">
        <v>26816</v>
      </c>
      <c r="K333">
        <v>627</v>
      </c>
      <c r="L333">
        <v>928</v>
      </c>
      <c r="M333">
        <v>89</v>
      </c>
      <c r="N333">
        <v>133409</v>
      </c>
      <c r="O333">
        <v>1885</v>
      </c>
      <c r="P333">
        <v>6041</v>
      </c>
      <c r="Q333">
        <v>680</v>
      </c>
      <c r="R333">
        <v>8714</v>
      </c>
      <c r="S333">
        <v>55</v>
      </c>
      <c r="T333">
        <v>12689</v>
      </c>
      <c r="U333">
        <v>137</v>
      </c>
      <c r="V333">
        <v>5628</v>
      </c>
      <c r="W333">
        <v>144</v>
      </c>
      <c r="X333">
        <v>403</v>
      </c>
      <c r="Y333">
        <v>6</v>
      </c>
      <c r="Z333">
        <v>559</v>
      </c>
      <c r="AA333">
        <v>7</v>
      </c>
      <c r="AB333">
        <v>1881</v>
      </c>
      <c r="AC333">
        <v>6</v>
      </c>
      <c r="AD333">
        <v>8521</v>
      </c>
      <c r="AE333">
        <v>659</v>
      </c>
      <c r="AF333">
        <v>652</v>
      </c>
      <c r="AG333">
        <v>20</v>
      </c>
      <c r="AH333">
        <v>3</v>
      </c>
      <c r="AI333">
        <v>0</v>
      </c>
      <c r="AJ333">
        <v>13094</v>
      </c>
      <c r="AK333">
        <v>336</v>
      </c>
      <c r="AL333">
        <v>3537</v>
      </c>
      <c r="AM333">
        <v>94</v>
      </c>
      <c r="AN333">
        <v>3997</v>
      </c>
      <c r="AO333">
        <v>87</v>
      </c>
      <c r="AP333">
        <v>13202</v>
      </c>
      <c r="AQ333">
        <v>982</v>
      </c>
      <c r="AR333">
        <v>7103</v>
      </c>
      <c r="AS333">
        <v>134</v>
      </c>
      <c r="AT333">
        <v>6420</v>
      </c>
      <c r="AU333">
        <v>79</v>
      </c>
      <c r="AV333">
        <v>1873</v>
      </c>
      <c r="AW333">
        <v>58</v>
      </c>
      <c r="AX333">
        <v>643</v>
      </c>
      <c r="AY333">
        <v>55</v>
      </c>
      <c r="AZ333">
        <v>10765</v>
      </c>
      <c r="BA333">
        <v>291</v>
      </c>
      <c r="BB333">
        <v>22086</v>
      </c>
      <c r="BC333">
        <v>612</v>
      </c>
      <c r="BD333">
        <v>3782</v>
      </c>
      <c r="BE333">
        <v>110</v>
      </c>
      <c r="BF333">
        <v>1170</v>
      </c>
      <c r="BG333">
        <v>94</v>
      </c>
      <c r="BH333">
        <v>1303</v>
      </c>
      <c r="BI333">
        <v>15</v>
      </c>
      <c r="BJ333">
        <v>636</v>
      </c>
      <c r="BK333">
        <v>6</v>
      </c>
      <c r="BL333">
        <v>914</v>
      </c>
      <c r="BM333">
        <v>35</v>
      </c>
      <c r="BN333">
        <v>0</v>
      </c>
      <c r="BO333">
        <v>0</v>
      </c>
      <c r="BP333">
        <v>223</v>
      </c>
      <c r="BQ333">
        <v>4</v>
      </c>
      <c r="BR333">
        <v>857</v>
      </c>
      <c r="BS333">
        <v>31</v>
      </c>
      <c r="BT333">
        <v>119</v>
      </c>
      <c r="BU333">
        <v>4</v>
      </c>
      <c r="BV333">
        <v>232</v>
      </c>
      <c r="BW333">
        <v>2</v>
      </c>
      <c r="BX333">
        <v>814</v>
      </c>
      <c r="BY333">
        <v>21</v>
      </c>
      <c r="BZ333">
        <v>109</v>
      </c>
      <c r="CA333">
        <v>2</v>
      </c>
      <c r="CB333">
        <v>1004</v>
      </c>
      <c r="CC333">
        <v>85</v>
      </c>
      <c r="CD333">
        <v>1781</v>
      </c>
      <c r="CE333">
        <v>66</v>
      </c>
      <c r="CF333">
        <v>7578</v>
      </c>
      <c r="CG333">
        <v>207</v>
      </c>
      <c r="CH333">
        <v>9209</v>
      </c>
      <c r="CI333">
        <v>173</v>
      </c>
      <c r="CJ333">
        <v>140</v>
      </c>
      <c r="CK333">
        <v>2</v>
      </c>
      <c r="CL333">
        <v>6790</v>
      </c>
      <c r="CM333">
        <v>389</v>
      </c>
      <c r="CN333">
        <v>2080</v>
      </c>
      <c r="CO333">
        <v>19</v>
      </c>
    </row>
    <row r="334" spans="1:93" x14ac:dyDescent="0.25">
      <c r="A334" s="1">
        <v>44224</v>
      </c>
      <c r="B334">
        <v>25308</v>
      </c>
      <c r="C334">
        <v>1725</v>
      </c>
      <c r="D334">
        <v>17871</v>
      </c>
      <c r="E334">
        <v>87</v>
      </c>
      <c r="F334">
        <v>15191</v>
      </c>
      <c r="G334">
        <v>467</v>
      </c>
      <c r="H334">
        <v>19138</v>
      </c>
      <c r="I334">
        <v>575</v>
      </c>
      <c r="J334">
        <v>61963</v>
      </c>
      <c r="K334">
        <v>1214</v>
      </c>
      <c r="L334">
        <v>1331</v>
      </c>
      <c r="M334">
        <v>54</v>
      </c>
      <c r="N334">
        <v>148533</v>
      </c>
      <c r="O334">
        <v>3681</v>
      </c>
      <c r="P334">
        <v>7070</v>
      </c>
      <c r="Q334">
        <v>753</v>
      </c>
      <c r="R334">
        <v>7824</v>
      </c>
      <c r="S334">
        <v>75</v>
      </c>
      <c r="T334">
        <v>11666</v>
      </c>
      <c r="U334">
        <v>123</v>
      </c>
      <c r="V334">
        <v>4011</v>
      </c>
      <c r="W334">
        <v>165</v>
      </c>
      <c r="X334">
        <v>413</v>
      </c>
      <c r="Y334">
        <v>5</v>
      </c>
      <c r="Z334">
        <v>497</v>
      </c>
      <c r="AA334">
        <v>8</v>
      </c>
      <c r="AB334">
        <v>4174</v>
      </c>
      <c r="AC334">
        <v>0</v>
      </c>
      <c r="AD334">
        <v>17165</v>
      </c>
      <c r="AE334">
        <v>1743</v>
      </c>
      <c r="AF334">
        <v>592</v>
      </c>
      <c r="AG334">
        <v>20</v>
      </c>
      <c r="AH334">
        <v>6</v>
      </c>
      <c r="AI334">
        <v>0</v>
      </c>
      <c r="AJ334">
        <v>11948</v>
      </c>
      <c r="AK334">
        <v>387</v>
      </c>
      <c r="AL334">
        <v>3927</v>
      </c>
      <c r="AM334">
        <v>109</v>
      </c>
      <c r="AN334">
        <v>4774</v>
      </c>
      <c r="AO334">
        <v>69</v>
      </c>
      <c r="AP334">
        <v>17549</v>
      </c>
      <c r="AQ334">
        <v>941</v>
      </c>
      <c r="AR334">
        <v>7489</v>
      </c>
      <c r="AS334">
        <v>132</v>
      </c>
      <c r="AT334">
        <v>6608</v>
      </c>
      <c r="AU334">
        <v>91</v>
      </c>
      <c r="AV334">
        <v>1563</v>
      </c>
      <c r="AW334">
        <v>74</v>
      </c>
      <c r="AX334">
        <v>632</v>
      </c>
      <c r="AY334">
        <v>48</v>
      </c>
      <c r="AZ334">
        <v>15073</v>
      </c>
      <c r="BA334">
        <v>293</v>
      </c>
      <c r="BB334">
        <v>26406</v>
      </c>
      <c r="BC334">
        <v>349</v>
      </c>
      <c r="BD334">
        <v>4444</v>
      </c>
      <c r="BE334">
        <v>220</v>
      </c>
      <c r="BF334">
        <v>2241</v>
      </c>
      <c r="BG334">
        <v>95</v>
      </c>
      <c r="BH334">
        <v>1861</v>
      </c>
      <c r="BI334">
        <v>21</v>
      </c>
      <c r="BJ334">
        <v>690</v>
      </c>
      <c r="BK334">
        <v>8</v>
      </c>
      <c r="BL334">
        <v>1676</v>
      </c>
      <c r="BM334">
        <v>39</v>
      </c>
      <c r="BN334">
        <v>0</v>
      </c>
      <c r="BO334">
        <v>0</v>
      </c>
      <c r="BP334">
        <v>216</v>
      </c>
      <c r="BQ334">
        <v>4</v>
      </c>
      <c r="BR334">
        <v>619</v>
      </c>
      <c r="BS334">
        <v>30</v>
      </c>
      <c r="BT334">
        <v>237</v>
      </c>
      <c r="BU334">
        <v>1</v>
      </c>
      <c r="BV334">
        <v>280</v>
      </c>
      <c r="BW334">
        <v>6</v>
      </c>
      <c r="BX334">
        <v>857</v>
      </c>
      <c r="BY334">
        <v>32</v>
      </c>
      <c r="BZ334">
        <v>128</v>
      </c>
      <c r="CA334">
        <v>3</v>
      </c>
      <c r="CB334">
        <v>1569</v>
      </c>
      <c r="CC334">
        <v>93</v>
      </c>
      <c r="CD334">
        <v>2390</v>
      </c>
      <c r="CE334">
        <v>54</v>
      </c>
      <c r="CF334">
        <v>10409</v>
      </c>
      <c r="CG334">
        <v>219</v>
      </c>
      <c r="CH334">
        <v>8505</v>
      </c>
      <c r="CI334">
        <v>153</v>
      </c>
      <c r="CJ334">
        <v>117</v>
      </c>
      <c r="CK334">
        <v>2</v>
      </c>
      <c r="CL334">
        <v>7153</v>
      </c>
      <c r="CM334">
        <v>389</v>
      </c>
      <c r="CN334">
        <v>1839</v>
      </c>
      <c r="CO334">
        <v>20</v>
      </c>
    </row>
    <row r="335" spans="1:93" x14ac:dyDescent="0.25">
      <c r="A335" s="1">
        <v>44225</v>
      </c>
      <c r="B335">
        <v>28680</v>
      </c>
      <c r="C335">
        <v>1239</v>
      </c>
      <c r="D335">
        <v>16669</v>
      </c>
      <c r="E335">
        <v>105</v>
      </c>
      <c r="F335">
        <v>14360</v>
      </c>
      <c r="G335">
        <v>492</v>
      </c>
      <c r="H335">
        <v>19238</v>
      </c>
      <c r="I335">
        <v>534</v>
      </c>
      <c r="J335">
        <v>63520</v>
      </c>
      <c r="K335">
        <v>1283</v>
      </c>
      <c r="L335">
        <v>2463</v>
      </c>
      <c r="M335">
        <v>47</v>
      </c>
      <c r="N335">
        <v>155203</v>
      </c>
      <c r="O335">
        <v>4100</v>
      </c>
      <c r="P335">
        <v>7150</v>
      </c>
      <c r="Q335">
        <v>555</v>
      </c>
      <c r="R335">
        <v>0</v>
      </c>
      <c r="S335">
        <v>0</v>
      </c>
      <c r="T335">
        <v>18855</v>
      </c>
      <c r="U335">
        <v>163</v>
      </c>
      <c r="V335">
        <v>4204</v>
      </c>
      <c r="W335">
        <v>130</v>
      </c>
      <c r="X335">
        <v>433</v>
      </c>
      <c r="Y335">
        <v>6</v>
      </c>
      <c r="Z335">
        <v>469</v>
      </c>
      <c r="AA335">
        <v>13</v>
      </c>
      <c r="AB335">
        <v>4075</v>
      </c>
      <c r="AC335">
        <v>0</v>
      </c>
      <c r="AD335">
        <v>17944</v>
      </c>
      <c r="AE335">
        <v>1623</v>
      </c>
      <c r="AF335">
        <v>668</v>
      </c>
      <c r="AG335">
        <v>21</v>
      </c>
      <c r="AH335">
        <v>8</v>
      </c>
      <c r="AI335">
        <v>0</v>
      </c>
      <c r="AJ335">
        <v>13695</v>
      </c>
      <c r="AK335">
        <v>476</v>
      </c>
      <c r="AL335">
        <v>3909</v>
      </c>
      <c r="AM335">
        <v>91</v>
      </c>
      <c r="AN335">
        <v>4740</v>
      </c>
      <c r="AO335">
        <v>85</v>
      </c>
      <c r="AP335">
        <v>14022</v>
      </c>
      <c r="AQ335">
        <v>839</v>
      </c>
      <c r="AR335">
        <v>7279</v>
      </c>
      <c r="AS335">
        <v>129</v>
      </c>
      <c r="AT335">
        <v>6527</v>
      </c>
      <c r="AU335">
        <v>85</v>
      </c>
      <c r="AV335">
        <v>1910</v>
      </c>
      <c r="AW335">
        <v>64</v>
      </c>
      <c r="AX335">
        <v>521</v>
      </c>
      <c r="AY335">
        <v>54</v>
      </c>
      <c r="AZ335">
        <v>16432</v>
      </c>
      <c r="BA335">
        <v>303</v>
      </c>
      <c r="BB335">
        <v>23347</v>
      </c>
      <c r="BC335">
        <v>343</v>
      </c>
      <c r="BD335">
        <v>6731</v>
      </c>
      <c r="BE335">
        <v>165</v>
      </c>
      <c r="BF335">
        <v>1168</v>
      </c>
      <c r="BG335">
        <v>71</v>
      </c>
      <c r="BH335">
        <v>864</v>
      </c>
      <c r="BI335">
        <v>4</v>
      </c>
      <c r="BJ335">
        <v>687</v>
      </c>
      <c r="BK335">
        <v>3</v>
      </c>
      <c r="BL335">
        <v>1566</v>
      </c>
      <c r="BM335">
        <v>39</v>
      </c>
      <c r="BN335">
        <v>0</v>
      </c>
      <c r="BO335">
        <v>0</v>
      </c>
      <c r="BP335">
        <v>253</v>
      </c>
      <c r="BQ335">
        <v>3</v>
      </c>
      <c r="BR335">
        <v>561</v>
      </c>
      <c r="BS335">
        <v>29</v>
      </c>
      <c r="BT335">
        <v>139</v>
      </c>
      <c r="BU335">
        <v>3</v>
      </c>
      <c r="BV335">
        <v>366</v>
      </c>
      <c r="BW335">
        <v>1</v>
      </c>
      <c r="BX335">
        <v>713</v>
      </c>
      <c r="BY335">
        <v>18</v>
      </c>
      <c r="BZ335">
        <v>158</v>
      </c>
      <c r="CA335">
        <v>4</v>
      </c>
      <c r="CB335">
        <v>1459</v>
      </c>
      <c r="CC335">
        <v>83</v>
      </c>
      <c r="CD335">
        <v>2866</v>
      </c>
      <c r="CE335">
        <v>62</v>
      </c>
      <c r="CF335">
        <v>10843</v>
      </c>
      <c r="CG335">
        <v>182</v>
      </c>
      <c r="CH335">
        <v>7982</v>
      </c>
      <c r="CI335">
        <v>128</v>
      </c>
      <c r="CJ335">
        <v>93</v>
      </c>
      <c r="CK335">
        <v>2</v>
      </c>
      <c r="CL335">
        <v>6145</v>
      </c>
      <c r="CM335">
        <v>337</v>
      </c>
      <c r="CN335">
        <v>1592</v>
      </c>
      <c r="CO335">
        <v>21</v>
      </c>
    </row>
    <row r="336" spans="1:93" x14ac:dyDescent="0.25">
      <c r="A336" s="1">
        <v>44226</v>
      </c>
      <c r="B336">
        <v>29079</v>
      </c>
      <c r="C336">
        <v>1245</v>
      </c>
      <c r="D336">
        <v>0</v>
      </c>
      <c r="E336">
        <v>0</v>
      </c>
      <c r="F336">
        <v>13563</v>
      </c>
      <c r="G336">
        <v>477</v>
      </c>
      <c r="H336">
        <v>19032</v>
      </c>
      <c r="I336">
        <v>512</v>
      </c>
      <c r="J336">
        <v>61811</v>
      </c>
      <c r="K336">
        <v>1386</v>
      </c>
      <c r="L336">
        <v>247</v>
      </c>
      <c r="M336">
        <v>47</v>
      </c>
      <c r="N336">
        <v>158153</v>
      </c>
      <c r="O336">
        <v>3982</v>
      </c>
      <c r="P336">
        <v>6141</v>
      </c>
      <c r="Q336">
        <v>528</v>
      </c>
      <c r="R336">
        <v>0</v>
      </c>
      <c r="S336">
        <v>0</v>
      </c>
      <c r="T336">
        <v>13083</v>
      </c>
      <c r="U336">
        <v>137</v>
      </c>
      <c r="V336">
        <v>4877</v>
      </c>
      <c r="W336">
        <v>131</v>
      </c>
      <c r="X336">
        <v>406</v>
      </c>
      <c r="Y336">
        <v>6</v>
      </c>
      <c r="Z336">
        <v>458</v>
      </c>
      <c r="AA336">
        <v>15</v>
      </c>
      <c r="AB336">
        <v>2366</v>
      </c>
      <c r="AC336">
        <v>1</v>
      </c>
      <c r="AD336">
        <v>18670</v>
      </c>
      <c r="AE336">
        <v>1506</v>
      </c>
      <c r="AF336">
        <v>456</v>
      </c>
      <c r="AG336">
        <v>13</v>
      </c>
      <c r="AH336">
        <v>6</v>
      </c>
      <c r="AI336">
        <v>0</v>
      </c>
      <c r="AJ336">
        <v>13802</v>
      </c>
      <c r="AK336">
        <v>187</v>
      </c>
      <c r="AL336">
        <v>3567</v>
      </c>
      <c r="AM336">
        <v>94</v>
      </c>
      <c r="AN336">
        <v>4438</v>
      </c>
      <c r="AO336">
        <v>58</v>
      </c>
      <c r="AP336">
        <v>12321</v>
      </c>
      <c r="AQ336">
        <v>794</v>
      </c>
      <c r="AR336">
        <v>6912</v>
      </c>
      <c r="AS336">
        <v>131</v>
      </c>
      <c r="AT336">
        <v>6573</v>
      </c>
      <c r="AU336">
        <v>71</v>
      </c>
      <c r="AV336">
        <v>1644</v>
      </c>
      <c r="AW336">
        <v>46</v>
      </c>
      <c r="AX336">
        <v>589</v>
      </c>
      <c r="AY336">
        <v>48</v>
      </c>
      <c r="AZ336">
        <v>13200</v>
      </c>
      <c r="BA336">
        <v>278</v>
      </c>
      <c r="BB336">
        <v>22670</v>
      </c>
      <c r="BC336">
        <v>819</v>
      </c>
      <c r="BD336">
        <v>5715</v>
      </c>
      <c r="BE336">
        <v>212</v>
      </c>
      <c r="BF336">
        <v>1838</v>
      </c>
      <c r="BG336">
        <v>48</v>
      </c>
      <c r="BH336">
        <v>1650</v>
      </c>
      <c r="BI336">
        <v>30</v>
      </c>
      <c r="BJ336">
        <v>404</v>
      </c>
      <c r="BK336">
        <v>2</v>
      </c>
      <c r="BL336">
        <v>1408</v>
      </c>
      <c r="BM336">
        <v>20</v>
      </c>
      <c r="BN336">
        <v>1</v>
      </c>
      <c r="BO336">
        <v>0</v>
      </c>
      <c r="BP336">
        <v>267</v>
      </c>
      <c r="BQ336">
        <v>2</v>
      </c>
      <c r="BR336">
        <v>551</v>
      </c>
      <c r="BS336">
        <v>26</v>
      </c>
      <c r="BT336">
        <v>160</v>
      </c>
      <c r="BU336">
        <v>3</v>
      </c>
      <c r="BV336">
        <v>316</v>
      </c>
      <c r="BW336">
        <v>6</v>
      </c>
      <c r="BX336">
        <v>882</v>
      </c>
      <c r="BY336">
        <v>22</v>
      </c>
      <c r="BZ336">
        <v>119</v>
      </c>
      <c r="CA336">
        <v>0</v>
      </c>
      <c r="CB336">
        <v>0</v>
      </c>
      <c r="CC336">
        <v>0</v>
      </c>
      <c r="CD336">
        <v>2652</v>
      </c>
      <c r="CE336">
        <v>59</v>
      </c>
      <c r="CF336">
        <v>9471</v>
      </c>
      <c r="CG336">
        <v>166</v>
      </c>
      <c r="CH336">
        <v>8072</v>
      </c>
      <c r="CI336">
        <v>139</v>
      </c>
      <c r="CJ336">
        <v>106</v>
      </c>
      <c r="CK336">
        <v>1</v>
      </c>
      <c r="CL336">
        <v>5864</v>
      </c>
      <c r="CM336">
        <v>302</v>
      </c>
      <c r="CN336">
        <v>1717</v>
      </c>
      <c r="CO336">
        <v>18</v>
      </c>
    </row>
    <row r="337" spans="1:93" x14ac:dyDescent="0.25">
      <c r="A337" s="1">
        <v>44227</v>
      </c>
      <c r="B337">
        <v>23279</v>
      </c>
      <c r="C337">
        <v>1200</v>
      </c>
      <c r="D337">
        <v>0</v>
      </c>
      <c r="E337">
        <v>0</v>
      </c>
      <c r="F337">
        <v>12713</v>
      </c>
      <c r="G337">
        <v>421</v>
      </c>
      <c r="H337">
        <v>18359</v>
      </c>
      <c r="I337">
        <v>485</v>
      </c>
      <c r="J337">
        <v>59826</v>
      </c>
      <c r="K337">
        <v>1119</v>
      </c>
      <c r="L337">
        <v>1411</v>
      </c>
      <c r="M337">
        <v>78</v>
      </c>
      <c r="N337">
        <v>164415</v>
      </c>
      <c r="O337">
        <v>3521</v>
      </c>
      <c r="P337">
        <v>5297</v>
      </c>
      <c r="Q337">
        <v>318</v>
      </c>
      <c r="R337">
        <v>7100</v>
      </c>
      <c r="S337">
        <v>41</v>
      </c>
      <c r="T337">
        <v>13052</v>
      </c>
      <c r="U337">
        <v>127</v>
      </c>
      <c r="V337">
        <v>4690</v>
      </c>
      <c r="W337">
        <v>137</v>
      </c>
      <c r="X337">
        <v>412</v>
      </c>
      <c r="Y337">
        <v>6</v>
      </c>
      <c r="Z337">
        <v>355</v>
      </c>
      <c r="AA337">
        <v>6</v>
      </c>
      <c r="AB337">
        <v>0</v>
      </c>
      <c r="AC337">
        <v>0</v>
      </c>
      <c r="AD337">
        <v>16374</v>
      </c>
      <c r="AE337">
        <v>1434</v>
      </c>
      <c r="AF337">
        <v>431</v>
      </c>
      <c r="AG337">
        <v>22</v>
      </c>
      <c r="AH337">
        <v>6</v>
      </c>
      <c r="AI337">
        <v>0</v>
      </c>
      <c r="AJ337">
        <v>14518</v>
      </c>
      <c r="AK337">
        <v>210</v>
      </c>
      <c r="AL337">
        <v>3659</v>
      </c>
      <c r="AM337">
        <v>108</v>
      </c>
      <c r="AN337">
        <v>4211</v>
      </c>
      <c r="AO337">
        <v>88</v>
      </c>
      <c r="AP337">
        <v>11192</v>
      </c>
      <c r="AQ337">
        <v>399</v>
      </c>
      <c r="AR337">
        <v>6871</v>
      </c>
      <c r="AS337">
        <v>129</v>
      </c>
      <c r="AT337">
        <v>6317</v>
      </c>
      <c r="AU337">
        <v>82</v>
      </c>
      <c r="AV337">
        <v>2183</v>
      </c>
      <c r="AW337">
        <v>63</v>
      </c>
      <c r="AX337">
        <v>547</v>
      </c>
      <c r="AY337">
        <v>46</v>
      </c>
      <c r="AZ337">
        <v>12435</v>
      </c>
      <c r="BA337">
        <v>293</v>
      </c>
      <c r="BB337">
        <v>24136</v>
      </c>
      <c r="BC337">
        <v>242</v>
      </c>
      <c r="BD337">
        <v>6190</v>
      </c>
      <c r="BE337">
        <v>202</v>
      </c>
      <c r="BF337">
        <v>2103</v>
      </c>
      <c r="BG337">
        <v>69</v>
      </c>
      <c r="BH337">
        <v>1883</v>
      </c>
      <c r="BI337">
        <v>1</v>
      </c>
      <c r="BJ337">
        <v>461</v>
      </c>
      <c r="BK337">
        <v>8</v>
      </c>
      <c r="BL337">
        <v>1445</v>
      </c>
      <c r="BM337">
        <v>25</v>
      </c>
      <c r="BN337">
        <v>0</v>
      </c>
      <c r="BO337">
        <v>0</v>
      </c>
      <c r="BP337">
        <v>270</v>
      </c>
      <c r="BQ337">
        <v>4</v>
      </c>
      <c r="BR337">
        <v>336</v>
      </c>
      <c r="BS337">
        <v>29</v>
      </c>
      <c r="BT337">
        <v>159</v>
      </c>
      <c r="BU337">
        <v>2</v>
      </c>
      <c r="BV337">
        <v>299</v>
      </c>
      <c r="BW337">
        <v>0</v>
      </c>
      <c r="BX337">
        <v>795</v>
      </c>
      <c r="BY337">
        <v>15</v>
      </c>
      <c r="BZ337">
        <v>113</v>
      </c>
      <c r="CA337">
        <v>0</v>
      </c>
      <c r="CB337">
        <v>1307</v>
      </c>
      <c r="CC337">
        <v>61</v>
      </c>
      <c r="CD337">
        <v>2666</v>
      </c>
      <c r="CE337">
        <v>0</v>
      </c>
      <c r="CF337">
        <v>9838</v>
      </c>
      <c r="CG337">
        <v>174</v>
      </c>
      <c r="CH337">
        <v>4060</v>
      </c>
      <c r="CI337">
        <v>97</v>
      </c>
      <c r="CJ337">
        <v>130</v>
      </c>
      <c r="CK337">
        <v>2</v>
      </c>
      <c r="CL337">
        <v>4711</v>
      </c>
      <c r="CM337">
        <v>98</v>
      </c>
      <c r="CN337">
        <v>1543</v>
      </c>
      <c r="CO337">
        <v>17</v>
      </c>
    </row>
    <row r="338" spans="1:93" x14ac:dyDescent="0.25">
      <c r="A338" s="1">
        <v>44228</v>
      </c>
      <c r="B338">
        <v>21088</v>
      </c>
      <c r="C338">
        <v>587</v>
      </c>
      <c r="D338">
        <v>0</v>
      </c>
      <c r="E338">
        <v>0</v>
      </c>
      <c r="F338">
        <v>11249</v>
      </c>
      <c r="G338">
        <v>237</v>
      </c>
      <c r="H338">
        <v>17648</v>
      </c>
      <c r="I338">
        <v>437</v>
      </c>
      <c r="J338">
        <v>58462</v>
      </c>
      <c r="K338">
        <v>1279</v>
      </c>
      <c r="L338">
        <v>1244</v>
      </c>
      <c r="M338">
        <v>15</v>
      </c>
      <c r="N338">
        <v>141327</v>
      </c>
      <c r="O338">
        <v>2878</v>
      </c>
      <c r="P338">
        <v>4525</v>
      </c>
      <c r="Q338">
        <v>213</v>
      </c>
      <c r="R338">
        <v>0</v>
      </c>
      <c r="S338">
        <v>0</v>
      </c>
      <c r="T338">
        <v>11427</v>
      </c>
      <c r="U338">
        <v>118</v>
      </c>
      <c r="V338">
        <v>4255</v>
      </c>
      <c r="W338">
        <v>141</v>
      </c>
      <c r="X338">
        <v>547</v>
      </c>
      <c r="Y338">
        <v>6</v>
      </c>
      <c r="Z338">
        <v>305</v>
      </c>
      <c r="AA338">
        <v>5</v>
      </c>
      <c r="AB338">
        <v>0</v>
      </c>
      <c r="AC338">
        <v>0</v>
      </c>
      <c r="AD338">
        <v>15337</v>
      </c>
      <c r="AE338">
        <v>1495</v>
      </c>
      <c r="AF338">
        <v>377</v>
      </c>
      <c r="AG338">
        <v>19</v>
      </c>
      <c r="AH338">
        <v>5</v>
      </c>
      <c r="AI338">
        <v>0</v>
      </c>
      <c r="AJ338">
        <v>12001</v>
      </c>
      <c r="AK338">
        <v>270</v>
      </c>
      <c r="AL338">
        <v>2776</v>
      </c>
      <c r="AM338">
        <v>68</v>
      </c>
      <c r="AN338">
        <v>3714</v>
      </c>
      <c r="AO338">
        <v>40</v>
      </c>
      <c r="AP338">
        <v>5608</v>
      </c>
      <c r="AQ338">
        <v>175</v>
      </c>
      <c r="AR338">
        <v>6562</v>
      </c>
      <c r="AS338">
        <v>128</v>
      </c>
      <c r="AT338">
        <v>6268</v>
      </c>
      <c r="AU338">
        <v>70</v>
      </c>
      <c r="AV338">
        <v>1599</v>
      </c>
      <c r="AW338">
        <v>34</v>
      </c>
      <c r="AX338">
        <v>533</v>
      </c>
      <c r="AY338">
        <v>53</v>
      </c>
      <c r="AZ338">
        <v>9498</v>
      </c>
      <c r="BA338">
        <v>303</v>
      </c>
      <c r="BB338">
        <v>19235</v>
      </c>
      <c r="BC338">
        <v>195</v>
      </c>
      <c r="BD338">
        <v>7147</v>
      </c>
      <c r="BE338">
        <v>171</v>
      </c>
      <c r="BF338">
        <v>2102</v>
      </c>
      <c r="BG338">
        <v>80</v>
      </c>
      <c r="BH338">
        <v>685</v>
      </c>
      <c r="BI338">
        <v>8</v>
      </c>
      <c r="BJ338">
        <v>367</v>
      </c>
      <c r="BK338">
        <v>3</v>
      </c>
      <c r="BL338">
        <v>1200</v>
      </c>
      <c r="BM338">
        <v>23</v>
      </c>
      <c r="BN338">
        <v>0</v>
      </c>
      <c r="BO338">
        <v>0</v>
      </c>
      <c r="BP338">
        <v>261</v>
      </c>
      <c r="BQ338">
        <v>3</v>
      </c>
      <c r="BR338">
        <v>94</v>
      </c>
      <c r="BS338">
        <v>27</v>
      </c>
      <c r="BT338">
        <v>152</v>
      </c>
      <c r="BU338">
        <v>1</v>
      </c>
      <c r="BV338">
        <v>218</v>
      </c>
      <c r="BW338">
        <v>0</v>
      </c>
      <c r="BX338">
        <v>484</v>
      </c>
      <c r="BY338">
        <v>17</v>
      </c>
      <c r="BZ338">
        <v>106</v>
      </c>
      <c r="CA338">
        <v>2</v>
      </c>
      <c r="CB338">
        <v>1124</v>
      </c>
      <c r="CC338">
        <v>54</v>
      </c>
      <c r="CD338">
        <v>2005</v>
      </c>
      <c r="CE338">
        <v>104</v>
      </c>
      <c r="CF338">
        <v>6902</v>
      </c>
      <c r="CG338">
        <v>156</v>
      </c>
      <c r="CH338">
        <v>2555</v>
      </c>
      <c r="CI338">
        <v>84</v>
      </c>
      <c r="CJ338">
        <v>97</v>
      </c>
      <c r="CK338">
        <v>2</v>
      </c>
      <c r="CL338">
        <v>2504</v>
      </c>
      <c r="CM338">
        <v>42</v>
      </c>
      <c r="CN338">
        <v>1366</v>
      </c>
      <c r="CO338">
        <v>20</v>
      </c>
    </row>
    <row r="339" spans="1:93" x14ac:dyDescent="0.25">
      <c r="A339" s="1">
        <v>44229</v>
      </c>
      <c r="B339">
        <v>18607</v>
      </c>
      <c r="C339">
        <v>406</v>
      </c>
      <c r="D339">
        <v>0</v>
      </c>
      <c r="E339">
        <v>0</v>
      </c>
      <c r="F339">
        <v>7925</v>
      </c>
      <c r="G339">
        <v>329</v>
      </c>
      <c r="H339">
        <v>16643</v>
      </c>
      <c r="I339">
        <v>539</v>
      </c>
      <c r="J339">
        <v>27756</v>
      </c>
      <c r="K339">
        <v>559</v>
      </c>
      <c r="L339">
        <v>1006</v>
      </c>
      <c r="M339">
        <v>10</v>
      </c>
      <c r="N339">
        <v>112129</v>
      </c>
      <c r="O339">
        <v>1913</v>
      </c>
      <c r="P339">
        <v>2548</v>
      </c>
      <c r="Q339">
        <v>235</v>
      </c>
      <c r="R339">
        <v>5171</v>
      </c>
      <c r="S339">
        <v>41</v>
      </c>
      <c r="T339">
        <v>8635</v>
      </c>
      <c r="U339">
        <v>94</v>
      </c>
      <c r="V339">
        <v>3924</v>
      </c>
      <c r="W339">
        <v>90</v>
      </c>
      <c r="X339">
        <v>604</v>
      </c>
      <c r="Y339">
        <v>6</v>
      </c>
      <c r="Z339">
        <v>336</v>
      </c>
      <c r="AA339">
        <v>10</v>
      </c>
      <c r="AB339">
        <v>0</v>
      </c>
      <c r="AC339">
        <v>0</v>
      </c>
      <c r="AD339">
        <v>7030</v>
      </c>
      <c r="AE339">
        <v>462</v>
      </c>
      <c r="AF339">
        <v>488</v>
      </c>
      <c r="AG339">
        <v>20</v>
      </c>
      <c r="AH339">
        <v>7</v>
      </c>
      <c r="AI339">
        <v>0</v>
      </c>
      <c r="AJ339">
        <v>10994</v>
      </c>
      <c r="AK339">
        <v>279</v>
      </c>
      <c r="AL339">
        <v>2108</v>
      </c>
      <c r="AM339">
        <v>72</v>
      </c>
      <c r="AN339">
        <v>3280</v>
      </c>
      <c r="AO339">
        <v>27</v>
      </c>
      <c r="AP339">
        <v>6114</v>
      </c>
      <c r="AQ339">
        <v>861</v>
      </c>
      <c r="AR339">
        <v>7719</v>
      </c>
      <c r="AS339">
        <v>124</v>
      </c>
      <c r="AT339">
        <v>6597</v>
      </c>
      <c r="AU339">
        <v>79</v>
      </c>
      <c r="AV339">
        <v>1615</v>
      </c>
      <c r="AW339">
        <v>26</v>
      </c>
      <c r="AX339">
        <v>541</v>
      </c>
      <c r="AY339">
        <v>44</v>
      </c>
      <c r="AZ339">
        <v>5805</v>
      </c>
      <c r="BA339">
        <v>275</v>
      </c>
      <c r="BB339">
        <v>3669</v>
      </c>
      <c r="BC339">
        <v>453</v>
      </c>
      <c r="BD339">
        <v>5217</v>
      </c>
      <c r="BE339">
        <v>169</v>
      </c>
      <c r="BF339">
        <v>1654</v>
      </c>
      <c r="BG339">
        <v>58</v>
      </c>
      <c r="BH339">
        <v>676</v>
      </c>
      <c r="BI339">
        <v>21</v>
      </c>
      <c r="BJ339">
        <v>403</v>
      </c>
      <c r="BK339">
        <v>2</v>
      </c>
      <c r="BL339">
        <v>926</v>
      </c>
      <c r="BM339">
        <v>26</v>
      </c>
      <c r="BN339">
        <v>0</v>
      </c>
      <c r="BO339">
        <v>0</v>
      </c>
      <c r="BP339">
        <v>255</v>
      </c>
      <c r="BQ339">
        <v>4</v>
      </c>
      <c r="BR339">
        <v>387</v>
      </c>
      <c r="BS339">
        <v>17</v>
      </c>
      <c r="BT339">
        <v>34</v>
      </c>
      <c r="BU339">
        <v>4</v>
      </c>
      <c r="BV339">
        <v>173</v>
      </c>
      <c r="BW339">
        <v>4</v>
      </c>
      <c r="BX339">
        <v>538</v>
      </c>
      <c r="BY339">
        <v>33</v>
      </c>
      <c r="BZ339">
        <v>120</v>
      </c>
      <c r="CA339">
        <v>3</v>
      </c>
      <c r="CB339">
        <v>578</v>
      </c>
      <c r="CC339">
        <v>78</v>
      </c>
      <c r="CD339">
        <v>1438</v>
      </c>
      <c r="CE339">
        <v>49</v>
      </c>
      <c r="CF339">
        <v>4975</v>
      </c>
      <c r="CG339">
        <v>43</v>
      </c>
      <c r="CH339">
        <v>7185</v>
      </c>
      <c r="CI339">
        <v>153</v>
      </c>
      <c r="CJ339">
        <v>65</v>
      </c>
      <c r="CK339">
        <v>1</v>
      </c>
      <c r="CL339">
        <v>4326</v>
      </c>
      <c r="CM339">
        <v>254</v>
      </c>
      <c r="CN339">
        <v>1739</v>
      </c>
      <c r="CO339">
        <v>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CEA87-5B79-44FE-88CC-E4306CD9CE83}">
  <sheetPr codeName="Sheet1"/>
  <dimension ref="A1:P9"/>
  <sheetViews>
    <sheetView showGridLines="0" tabSelected="1" zoomScale="80" zoomScaleNormal="80" workbookViewId="0">
      <selection activeCell="Y20" sqref="Y20"/>
    </sheetView>
  </sheetViews>
  <sheetFormatPr defaultRowHeight="15" x14ac:dyDescent="0.25"/>
  <cols>
    <col min="11" max="11" width="10.7109375" bestFit="1" customWidth="1"/>
    <col min="15" max="15" width="12" bestFit="1" customWidth="1"/>
  </cols>
  <sheetData>
    <row r="1" spans="1:16" x14ac:dyDescent="0.25">
      <c r="A1" s="11" t="s">
        <v>337</v>
      </c>
      <c r="B1" s="11"/>
      <c r="C1" s="5"/>
      <c r="D1" s="5" t="str">
        <f>"Countries: "&amp;COUNTIF(References!$C$1:$C$1000,"*")-1</f>
        <v>Countries: 45</v>
      </c>
      <c r="E1" s="5"/>
      <c r="F1" s="6" t="str">
        <f>"Earliest data: "&amp;TEXT(MIN(Data!$A$1:$A$10035),"d mmm yy")</f>
        <v>Earliest data: 1 Mar 20</v>
      </c>
      <c r="G1" s="5"/>
      <c r="H1" s="5"/>
      <c r="I1" s="6" t="str">
        <f>"Latest data: "&amp;TEXT(MAX(Data!$A$1:$A$10035),"d mmm yy")</f>
        <v>Latest data: 2 Feb 21</v>
      </c>
      <c r="J1" s="5"/>
      <c r="K1" s="5"/>
      <c r="L1" s="5"/>
      <c r="M1" s="5"/>
      <c r="N1" s="10" t="s">
        <v>336</v>
      </c>
      <c r="O1" s="10"/>
      <c r="P1" s="10"/>
    </row>
    <row r="2" spans="1:16" x14ac:dyDescent="0.25">
      <c r="A2" s="7"/>
      <c r="B2" s="7"/>
      <c r="C2" s="7"/>
      <c r="E2" s="9"/>
      <c r="F2" s="9"/>
      <c r="G2" s="9"/>
    </row>
    <row r="3" spans="1:16" x14ac:dyDescent="0.25">
      <c r="A3" s="7"/>
      <c r="B3" s="7"/>
      <c r="C3" s="7"/>
      <c r="E3" s="9"/>
      <c r="F3" s="9"/>
      <c r="G3" s="9"/>
    </row>
    <row r="4" spans="1:16" x14ac:dyDescent="0.25">
      <c r="A4" s="7"/>
      <c r="B4" s="7"/>
      <c r="C4" s="7"/>
      <c r="E4" s="9"/>
      <c r="F4" s="9"/>
      <c r="G4" s="9"/>
    </row>
    <row r="5" spans="1:16" x14ac:dyDescent="0.25">
      <c r="A5" s="7"/>
      <c r="B5" s="7"/>
      <c r="C5" s="7"/>
      <c r="E5" s="9"/>
      <c r="F5" s="9"/>
      <c r="G5" s="9"/>
    </row>
    <row r="6" spans="1:16" x14ac:dyDescent="0.25">
      <c r="A6" s="7"/>
      <c r="B6" s="7"/>
      <c r="C6" s="7"/>
      <c r="E6" s="9"/>
      <c r="F6" s="9"/>
      <c r="G6" s="9"/>
    </row>
    <row r="7" spans="1:16" x14ac:dyDescent="0.25">
      <c r="A7" s="7"/>
      <c r="B7" s="7"/>
      <c r="C7" s="7"/>
      <c r="E7" s="9"/>
      <c r="F7" s="9"/>
      <c r="G7" s="9"/>
    </row>
    <row r="8" spans="1:16" x14ac:dyDescent="0.25">
      <c r="A8" s="7"/>
      <c r="B8" s="7"/>
      <c r="C8" s="7"/>
      <c r="E8" s="9"/>
      <c r="F8" s="9"/>
      <c r="G8" s="9"/>
    </row>
    <row r="9" spans="1:16" x14ac:dyDescent="0.25">
      <c r="E9" s="9"/>
      <c r="F9" s="9"/>
      <c r="G9" s="9"/>
    </row>
  </sheetData>
  <mergeCells count="2">
    <mergeCell ref="N1:P1"/>
    <mergeCell ref="A1:B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190500</xdr:colOff>
                    <xdr:row>1</xdr:row>
                    <xdr:rowOff>104775</xdr:rowOff>
                  </from>
                  <to>
                    <xdr:col>6</xdr:col>
                    <xdr:colOff>314325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200025</xdr:colOff>
                    <xdr:row>3</xdr:row>
                    <xdr:rowOff>66675</xdr:rowOff>
                  </from>
                  <to>
                    <xdr:col>6</xdr:col>
                    <xdr:colOff>323850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Drop Down 13">
              <controlPr defaultSize="0" autoLine="0" autoPict="0">
                <anchor moveWithCells="1">
                  <from>
                    <xdr:col>0</xdr:col>
                    <xdr:colOff>304800</xdr:colOff>
                    <xdr:row>3</xdr:row>
                    <xdr:rowOff>104775</xdr:rowOff>
                  </from>
                  <to>
                    <xdr:col>2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Drop Down 14">
              <controlPr defaultSize="0" autoLine="0" autoPict="0">
                <anchor moveWithCells="1">
                  <from>
                    <xdr:col>4</xdr:col>
                    <xdr:colOff>209550</xdr:colOff>
                    <xdr:row>5</xdr:row>
                    <xdr:rowOff>28575</xdr:rowOff>
                  </from>
                  <to>
                    <xdr:col>6</xdr:col>
                    <xdr:colOff>333375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Drop Down 15">
              <controlPr defaultSize="0" autoLine="0" autoPict="0">
                <anchor moveWithCells="1">
                  <from>
                    <xdr:col>0</xdr:col>
                    <xdr:colOff>304800</xdr:colOff>
                    <xdr:row>1</xdr:row>
                    <xdr:rowOff>104775</xdr:rowOff>
                  </from>
                  <to>
                    <xdr:col>2</xdr:col>
                    <xdr:colOff>419100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Drop Down 16">
              <controlPr defaultSize="0" autoLine="0" autoPict="0">
                <anchor moveWithCells="1">
                  <from>
                    <xdr:col>4</xdr:col>
                    <xdr:colOff>200025</xdr:colOff>
                    <xdr:row>6</xdr:row>
                    <xdr:rowOff>152400</xdr:rowOff>
                  </from>
                  <to>
                    <xdr:col>6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Drop Down 17">
              <controlPr defaultSize="0" autoLine="0" autoPict="0">
                <anchor moveWithCells="1">
                  <from>
                    <xdr:col>0</xdr:col>
                    <xdr:colOff>304800</xdr:colOff>
                    <xdr:row>5</xdr:row>
                    <xdr:rowOff>123825</xdr:rowOff>
                  </from>
                  <to>
                    <xdr:col>2</xdr:col>
                    <xdr:colOff>419100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40C0-2869-4671-8F88-2CF191DA6AFA}">
  <dimension ref="A1:Z341"/>
  <sheetViews>
    <sheetView workbookViewId="0">
      <selection activeCell="A3" sqref="A3:XFD3"/>
    </sheetView>
  </sheetViews>
  <sheetFormatPr defaultRowHeight="15" x14ac:dyDescent="0.25"/>
  <cols>
    <col min="2" max="9" width="9.140625" style="4"/>
    <col min="11" max="11" width="14.85546875" bestFit="1" customWidth="1"/>
    <col min="12" max="13" width="9" style="8"/>
    <col min="18" max="18" width="9.5703125" bestFit="1" customWidth="1"/>
    <col min="19" max="19" width="17.7109375" bestFit="1" customWidth="1"/>
    <col min="20" max="20" width="20.85546875" bestFit="1" customWidth="1"/>
    <col min="21" max="21" width="10" bestFit="1" customWidth="1"/>
    <col min="22" max="22" width="13.28515625" bestFit="1" customWidth="1"/>
    <col min="23" max="23" width="10" bestFit="1" customWidth="1"/>
    <col min="24" max="24" width="13.28515625" bestFit="1" customWidth="1"/>
  </cols>
  <sheetData>
    <row r="1" spans="1:26" x14ac:dyDescent="0.25">
      <c r="S1" cm="1">
        <f t="array" ref="S1">IF(References!$B$2=1,1,1000000/INDEX('UN Population data'!$B$1:$B$1000,MATCH(INDEX(References!$C$1:$C$46,T1,1),'UN Population data'!$A$1:$A$1000,0),1))</f>
        <v>1.4808195661044667E-2</v>
      </c>
      <c r="T1">
        <v>2</v>
      </c>
      <c r="U1" cm="1">
        <f t="array" ref="U1">IF(References!$B$2=1,1,1000000/INDEX('UN Population data'!$B$1:$B$1000,MATCH(INDEX(References!$C$1:$C$46,V1,1),'UN Population data'!$A$1:$A$1000,0),1))</f>
        <v>8.6660159066455175E-2</v>
      </c>
      <c r="V1">
        <v>5</v>
      </c>
      <c r="W1" cm="1">
        <f t="array" ref="W1">IF(References!$B$2=1,1,1000000/INDEX('UN Population data'!$B$1:$B$1000,MATCH(INDEX(References!$C$1:$C$46,X1,1),'UN Population data'!$A$1:$A$1000,0),1))</f>
        <v>2.1396426659810681E-2</v>
      </c>
      <c r="X1">
        <v>42</v>
      </c>
      <c r="Y1" cm="1">
        <f t="array" ref="Y1">IF(References!$B$2=1,1,1000000/INDEX('UN Population data'!$B$1:$B$1000,MATCH(INDEX(References!$C$1:$C$46,Z1,1),'UN Population data'!$A$1:$A$1000,0),1))</f>
        <v>3.0389140511141149E-3</v>
      </c>
      <c r="Z1">
        <v>45</v>
      </c>
    </row>
    <row r="2" spans="1:26" x14ac:dyDescent="0.25">
      <c r="B2" s="4" t="str">
        <f t="shared" ref="B2:G2" si="0">S2</f>
        <v>UK Cases</v>
      </c>
      <c r="C2" s="4" t="str">
        <f t="shared" si="0"/>
        <v>UK Fatalities</v>
      </c>
      <c r="D2" s="4" t="str">
        <f t="shared" si="0"/>
        <v>Belgium Cases</v>
      </c>
      <c r="E2" s="4" t="str">
        <f t="shared" si="0"/>
        <v>Belgium Fatalities</v>
      </c>
      <c r="F2" s="4" t="str">
        <f t="shared" si="0"/>
        <v>Spain Cases</v>
      </c>
      <c r="G2" s="4" t="str">
        <f t="shared" si="0"/>
        <v>Spain Fatalities</v>
      </c>
      <c r="H2" s="4" t="str">
        <f t="shared" ref="H2" si="1">Y2</f>
        <v>USA Cases</v>
      </c>
      <c r="I2" s="4" t="str">
        <f t="shared" ref="I2" si="2">Z2</f>
        <v>USA Fatalities</v>
      </c>
      <c r="S2" t="str" cm="1">
        <f t="array" ref="S2">INDEX(References!$C$1:$C$46,T1,1)&amp;" Cases"</f>
        <v>UK Cases</v>
      </c>
      <c r="T2" t="str" cm="1">
        <f t="array" ref="T2">INDEX(References!$C$1:$C$46,T1,1)&amp;" Fatalities"</f>
        <v>UK Fatalities</v>
      </c>
      <c r="U2" t="str" cm="1">
        <f t="array" ref="U2">INDEX(References!$C$1:$C$46,V1,1)&amp;" Cases"</f>
        <v>Belgium Cases</v>
      </c>
      <c r="V2" t="str" cm="1">
        <f t="array" ref="V2">INDEX(References!$C$1:$C$46,V1,1)&amp;" Fatalities"</f>
        <v>Belgium Fatalities</v>
      </c>
      <c r="W2" t="str" cm="1">
        <f t="array" ref="W2">INDEX(References!$C$1:$C$46,X1,1)&amp;" Cases"</f>
        <v>Spain Cases</v>
      </c>
      <c r="X2" t="str" cm="1">
        <f t="array" ref="X2">INDEX(References!$C$1:$C$46,X1,1)&amp;" Fatalities"</f>
        <v>Spain Fatalities</v>
      </c>
      <c r="Y2" t="str" cm="1">
        <f t="array" ref="Y2">INDEX(References!$C$1:$C$46,Z1,1)&amp;" Cases"</f>
        <v>USA Cases</v>
      </c>
      <c r="Z2" t="str" cm="1">
        <f t="array" ref="Z2">INDEX(References!$C$1:$C$46,Z1,1)&amp;" Fatalities"</f>
        <v>USA Fatalities</v>
      </c>
    </row>
    <row r="3" spans="1:26" x14ac:dyDescent="0.25">
      <c r="A3" s="1">
        <f t="shared" ref="A3" si="3">R9</f>
        <v>43897</v>
      </c>
      <c r="B3" s="4">
        <f>CHOOSE(References!$G$1,S9,AVERAGEIF(S3:S9,"&lt;&gt;#n/a"),IF(ISERROR(VALUE(#REF!)),0,#REF!)+SUMIF(S3,"&lt;&gt;#n/a"))</f>
        <v>0.177698347932536</v>
      </c>
      <c r="C3" s="4">
        <f>CHOOSE(References!$G$1,T9,AVERAGEIF(T3:T9,"&lt;&gt;#n/a"),IF(ISERROR(VALUE(#REF!)),0,#REF!)+SUMIF(T3,"&lt;&gt;#n/a"))</f>
        <v>0</v>
      </c>
      <c r="D3" s="4">
        <f>CHOOSE(References!$G$1,U9,AVERAGEIF(U3:U9,"&lt;&gt;#n/a"),IF(ISERROR(VALUE(#REF!)),0,#REF!)+SUMIF(U3,"&lt;&gt;#n/a"))</f>
        <v>1.5598828631961932</v>
      </c>
      <c r="E3" s="4">
        <f>CHOOSE(References!$G$1,V9,AVERAGEIF(V3:V9,"&lt;&gt;#n/a"),IF(ISERROR(VALUE(#REF!)),0,#REF!)+SUMIF(V3,"&lt;&gt;#n/a"))</f>
        <v>0</v>
      </c>
      <c r="F3" s="4">
        <f>CHOOSE(References!$G$1,W9,AVERAGEIF(W3:W9,"&lt;&gt;#n/a"),IF(ISERROR(VALUE(#REF!)),0,#REF!)+SUMIF(W3,"&lt;&gt;#n/a"))</f>
        <v>0.59909994647469911</v>
      </c>
      <c r="G3" s="4">
        <f>CHOOSE(References!$G$1,X9,AVERAGEIF(X3:X9,"&lt;&gt;#n/a"),IF(ISERROR(VALUE(#REF!)),0,#REF!)+SUMIF(X3,"&lt;&gt;#n/a"))</f>
        <v>0</v>
      </c>
      <c r="H3" s="4">
        <f>CHOOSE(References!$G$1,Y9,AVERAGEIF(Y3:Y9,"&lt;&gt;#n/a"),IF(ISERROR(VALUE(#REF!)),0,#REF!)+SUMIF(Y3,"&lt;&gt;#n/a"))</f>
        <v>9.1167421533423446E-3</v>
      </c>
      <c r="I3" s="4">
        <f>CHOOSE(References!$G$1,Z9,AVERAGEIF(Z3:Z9,"&lt;&gt;#n/a"),IF(ISERROR(VALUE(#REF!)),0,#REF!)+SUMIF(Z3,"&lt;&gt;#n/a"))</f>
        <v>3.0389140511141149E-3</v>
      </c>
      <c r="R3" s="1">
        <f t="shared" ref="R3:R102" si="4">R4-1</f>
        <v>43891</v>
      </c>
      <c r="S3" s="2">
        <f>IF(References!$E$1=2,#N/A,INDEX(Data!$A$1:$ZZ$10000,MATCH($R3,Data!$A$1:$A$10036,0),MATCH(S$2,Data!$A$1:$ZZ$1,0))*S$1)</f>
        <v>0.177698347932536</v>
      </c>
      <c r="T3" s="2">
        <f>IF(References!$E$1=1,#N/A,INDEX(Data!$A$1:$ZZ$10000,MATCH($R3,Data!$A$1:$A$10036,0),MATCH(T$2,Data!$A$1:$ZZ$1,0))*S$1)</f>
        <v>0</v>
      </c>
      <c r="U3" s="2">
        <f>IF(References!$E$1=2,#N/A,INDEX(Data!$A$1:$ZZ$10000,MATCH($R3,Data!$A$1:$A$10036,0),MATCH(U$2,Data!$A$1:$ZZ$1,0))*U$1)</f>
        <v>1.5598828631961932</v>
      </c>
      <c r="V3" s="2">
        <f>IF(References!$E$1=1,#N/A,INDEX(Data!$A$1:$ZZ$10000,MATCH($R3,Data!$A$1:$A$10036,0),MATCH(V$2,Data!$A$1:$ZZ$1,0))*U$1)</f>
        <v>0</v>
      </c>
      <c r="W3" s="2">
        <f>IF(References!$E$1=2,#N/A,INDEX(Data!$A$1:$ZZ$10000,MATCH($R3,Data!$A$1:$A$10036,0),MATCH(W$2,Data!$A$1:$ZZ$1,0))*W$1)</f>
        <v>0.59909994647469911</v>
      </c>
      <c r="X3" s="2">
        <f>IF(References!$E$1=1,#N/A,INDEX(Data!$A$1:$ZZ$10000,MATCH($R3,Data!$A$1:$A$10036,0),MATCH(X$2,Data!$A$1:$ZZ$1,0))*W$1)</f>
        <v>0</v>
      </c>
      <c r="Y3" s="2">
        <f>IF(References!$E$1=2,#N/A,INDEX(Data!$A$1:$ZZ$10000,MATCH($R3,Data!$A$1:$A$10036,0),MATCH(Y$2,Data!$A$1:$ZZ$1,0))*Y$1)</f>
        <v>9.1167421533423446E-3</v>
      </c>
      <c r="Z3" s="2">
        <f>IF(References!$E$1=1,#N/A,INDEX(Data!$A$1:$ZZ$10000,MATCH($R3,Data!$A$1:$A$10036,0),MATCH(Z$2,Data!$A$1:$ZZ$1,0))*Y$1)</f>
        <v>3.0389140511141149E-3</v>
      </c>
    </row>
    <row r="4" spans="1:26" x14ac:dyDescent="0.25">
      <c r="A4" s="1">
        <f t="shared" ref="A4" si="5">R10</f>
        <v>43898</v>
      </c>
      <c r="B4" s="4">
        <f>CHOOSE(References!$G$1,S10,AVERAGEIF(S4:S10,"&lt;&gt;#n/a"),IF(ISERROR(VALUE(#REF!)),0,#REF!)+SUMIF(S4,"&lt;&gt;#n/a"))</f>
        <v>7.4040978305223326E-2</v>
      </c>
      <c r="C4" s="4">
        <f>CHOOSE(References!$G$1,T10,AVERAGEIF(T4:T10,"&lt;&gt;#n/a"),IF(ISERROR(VALUE(#REF!)),0,#REF!)+SUMIF(T4,"&lt;&gt;#n/a"))</f>
        <v>0</v>
      </c>
      <c r="D4" s="4">
        <f>CHOOSE(References!$G$1,U10,AVERAGEIF(U4:U10,"&lt;&gt;#n/a"),IF(ISERROR(VALUE(#REF!)),0,#REF!)+SUMIF(U4,"&lt;&gt;#n/a"))</f>
        <v>0</v>
      </c>
      <c r="E4" s="4">
        <f>CHOOSE(References!$G$1,V10,AVERAGEIF(V4:V10,"&lt;&gt;#n/a"),IF(ISERROR(VALUE(#REF!)),0,#REF!)+SUMIF(V4,"&lt;&gt;#n/a"))</f>
        <v>0</v>
      </c>
      <c r="F4" s="4">
        <f>CHOOSE(References!$G$1,W10,AVERAGEIF(W4:W10,"&lt;&gt;#n/a"),IF(ISERROR(VALUE(#REF!)),0,#REF!)+SUMIF(W4,"&lt;&gt;#n/a"))</f>
        <v>1.1554070396297769</v>
      </c>
      <c r="G4" s="4">
        <f>CHOOSE(References!$G$1,X10,AVERAGEIF(X4:X10,"&lt;&gt;#n/a"),IF(ISERROR(VALUE(#REF!)),0,#REF!)+SUMIF(X4,"&lt;&gt;#n/a"))</f>
        <v>0</v>
      </c>
      <c r="H4" s="4">
        <f>CHOOSE(References!$G$1,Y10,AVERAGEIF(Y4:Y10,"&lt;&gt;#n/a"),IF(ISERROR(VALUE(#REF!)),0,#REF!)+SUMIF(Y4,"&lt;&gt;#n/a"))</f>
        <v>6.0778281022282298E-2</v>
      </c>
      <c r="I4" s="4">
        <f>CHOOSE(References!$G$1,Z10,AVERAGEIF(Z4:Z10,"&lt;&gt;#n/a"),IF(ISERROR(VALUE(#REF!)),0,#REF!)+SUMIF(Z4,"&lt;&gt;#n/a"))</f>
        <v>3.0389140511141149E-3</v>
      </c>
      <c r="R4" s="1">
        <f t="shared" si="4"/>
        <v>43892</v>
      </c>
      <c r="S4" s="2">
        <f>IF(References!$E$1=2,#N/A,INDEX(Data!$A$1:$ZZ$10000,MATCH($R4,Data!$A$1:$A$10036,0),MATCH(S$2,Data!$A$1:$ZZ$1,0))*S$1)</f>
        <v>7.4040978305223326E-2</v>
      </c>
      <c r="T4" s="2">
        <f>IF(References!$E$1=1,#N/A,INDEX(Data!$A$1:$ZZ$10000,MATCH($R4,Data!$A$1:$A$10036,0),MATCH(T$2,Data!$A$1:$ZZ$1,0))*S$1)</f>
        <v>0</v>
      </c>
      <c r="U4" s="2">
        <f>IF(References!$E$1=2,#N/A,INDEX(Data!$A$1:$ZZ$10000,MATCH($R4,Data!$A$1:$A$10036,0),MATCH(U$2,Data!$A$1:$ZZ$1,0))*U$1)</f>
        <v>0</v>
      </c>
      <c r="V4" s="2">
        <f>IF(References!$E$1=1,#N/A,INDEX(Data!$A$1:$ZZ$10000,MATCH($R4,Data!$A$1:$A$10036,0),MATCH(V$2,Data!$A$1:$ZZ$1,0))*U$1)</f>
        <v>0</v>
      </c>
      <c r="W4" s="2">
        <f>IF(References!$E$1=2,#N/A,INDEX(Data!$A$1:$ZZ$10000,MATCH($R4,Data!$A$1:$A$10036,0),MATCH(W$2,Data!$A$1:$ZZ$1,0))*W$1)</f>
        <v>1.1554070396297769</v>
      </c>
      <c r="X4" s="2">
        <f>IF(References!$E$1=1,#N/A,INDEX(Data!$A$1:$ZZ$10000,MATCH($R4,Data!$A$1:$A$10036,0),MATCH(X$2,Data!$A$1:$ZZ$1,0))*W$1)</f>
        <v>0</v>
      </c>
      <c r="Y4" s="2">
        <f>IF(References!$E$1=2,#N/A,INDEX(Data!$A$1:$ZZ$10000,MATCH($R4,Data!$A$1:$A$10036,0),MATCH(Y$2,Data!$A$1:$ZZ$1,0))*Y$1)</f>
        <v>6.0778281022282298E-2</v>
      </c>
      <c r="Z4" s="2">
        <f>IF(References!$E$1=1,#N/A,INDEX(Data!$A$1:$ZZ$10000,MATCH($R4,Data!$A$1:$A$10036,0),MATCH(Z$2,Data!$A$1:$ZZ$1,0))*Y$1)</f>
        <v>3.0389140511141149E-3</v>
      </c>
    </row>
    <row r="5" spans="1:26" x14ac:dyDescent="0.25">
      <c r="A5" s="1">
        <f t="shared" ref="A5" si="6">R11</f>
        <v>43899</v>
      </c>
      <c r="B5" s="4">
        <f>CHOOSE(References!$G$1,S11,AVERAGEIF(S5:S11,"&lt;&gt;#n/a"),IF(ISERROR(VALUE(#REF!)),0,#REF!)+SUMIF(S5,"&lt;&gt;#n/a"))</f>
        <v>0.32578030454298268</v>
      </c>
      <c r="C5" s="4">
        <f>CHOOSE(References!$G$1,T11,AVERAGEIF(T5:T11,"&lt;&gt;#n/a"),IF(ISERROR(VALUE(#REF!)),0,#REF!)+SUMIF(T5,"&lt;&gt;#n/a"))</f>
        <v>0</v>
      </c>
      <c r="D5" s="4">
        <f>CHOOSE(References!$G$1,U11,AVERAGEIF(U5:U11,"&lt;&gt;#n/a"),IF(ISERROR(VALUE(#REF!)),0,#REF!)+SUMIF(U5,"&lt;&gt;#n/a"))</f>
        <v>1.6465430222626483</v>
      </c>
      <c r="E5" s="4">
        <f>CHOOSE(References!$G$1,V11,AVERAGEIF(V5:V11,"&lt;&gt;#n/a"),IF(ISERROR(VALUE(#REF!)),0,#REF!)+SUMIF(V5,"&lt;&gt;#n/a"))</f>
        <v>0</v>
      </c>
      <c r="F5" s="4">
        <f>CHOOSE(References!$G$1,W11,AVERAGEIF(W5:W11,"&lt;&gt;#n/a"),IF(ISERROR(VALUE(#REF!)),0,#REF!)+SUMIF(W5,"&lt;&gt;#n/a"))</f>
        <v>1.1981998929493982</v>
      </c>
      <c r="G5" s="4">
        <f>CHOOSE(References!$G$1,X11,AVERAGEIF(X5:X11,"&lt;&gt;#n/a"),IF(ISERROR(VALUE(#REF!)),0,#REF!)+SUMIF(X5,"&lt;&gt;#n/a"))</f>
        <v>0</v>
      </c>
      <c r="H5" s="4">
        <f>CHOOSE(References!$G$1,Y11,AVERAGEIF(Y5:Y11,"&lt;&gt;#n/a"),IF(ISERROR(VALUE(#REF!)),0,#REF!)+SUMIF(Y5,"&lt;&gt;#n/a"))</f>
        <v>4.2544796715597605E-2</v>
      </c>
      <c r="I5" s="4">
        <f>CHOOSE(References!$G$1,Z11,AVERAGEIF(Z5:Z11,"&lt;&gt;#n/a"),IF(ISERROR(VALUE(#REF!)),0,#REF!)+SUMIF(Z5,"&lt;&gt;#n/a"))</f>
        <v>1.215565620445646E-2</v>
      </c>
      <c r="R5" s="1">
        <f t="shared" si="4"/>
        <v>43893</v>
      </c>
      <c r="S5" s="2">
        <f>IF(References!$E$1=2,#N/A,INDEX(Data!$A$1:$ZZ$10000,MATCH($R5,Data!$A$1:$A$10036,0),MATCH(S$2,Data!$A$1:$ZZ$1,0))*S$1)</f>
        <v>0.32578030454298268</v>
      </c>
      <c r="T5" s="2">
        <f>IF(References!$E$1=1,#N/A,INDEX(Data!$A$1:$ZZ$10000,MATCH($R5,Data!$A$1:$A$10036,0),MATCH(T$2,Data!$A$1:$ZZ$1,0))*S$1)</f>
        <v>0</v>
      </c>
      <c r="U5" s="2">
        <f>IF(References!$E$1=2,#N/A,INDEX(Data!$A$1:$ZZ$10000,MATCH($R5,Data!$A$1:$A$10036,0),MATCH(U$2,Data!$A$1:$ZZ$1,0))*U$1)</f>
        <v>1.6465430222626483</v>
      </c>
      <c r="V5" s="2">
        <f>IF(References!$E$1=1,#N/A,INDEX(Data!$A$1:$ZZ$10000,MATCH($R5,Data!$A$1:$A$10036,0),MATCH(V$2,Data!$A$1:$ZZ$1,0))*U$1)</f>
        <v>0</v>
      </c>
      <c r="W5" s="2">
        <f>IF(References!$E$1=2,#N/A,INDEX(Data!$A$1:$ZZ$10000,MATCH($R5,Data!$A$1:$A$10036,0),MATCH(W$2,Data!$A$1:$ZZ$1,0))*W$1)</f>
        <v>1.1981998929493982</v>
      </c>
      <c r="X5" s="2">
        <f>IF(References!$E$1=1,#N/A,INDEX(Data!$A$1:$ZZ$10000,MATCH($R5,Data!$A$1:$A$10036,0),MATCH(X$2,Data!$A$1:$ZZ$1,0))*W$1)</f>
        <v>0</v>
      </c>
      <c r="Y5" s="2">
        <f>IF(References!$E$1=2,#N/A,INDEX(Data!$A$1:$ZZ$10000,MATCH($R5,Data!$A$1:$A$10036,0),MATCH(Y$2,Data!$A$1:$ZZ$1,0))*Y$1)</f>
        <v>4.2544796715597605E-2</v>
      </c>
      <c r="Z5" s="2">
        <f>IF(References!$E$1=1,#N/A,INDEX(Data!$A$1:$ZZ$10000,MATCH($R5,Data!$A$1:$A$10036,0),MATCH(Z$2,Data!$A$1:$ZZ$1,0))*Y$1)</f>
        <v>1.215565620445646E-2</v>
      </c>
    </row>
    <row r="6" spans="1:26" x14ac:dyDescent="0.25">
      <c r="A6" s="1">
        <f t="shared" ref="A6" si="7">R12</f>
        <v>43900</v>
      </c>
      <c r="B6" s="4">
        <f>CHOOSE(References!$G$1,S12,AVERAGEIF(S6:S12,"&lt;&gt;#n/a"),IF(ISERROR(VALUE(#REF!)),0,#REF!)+SUMIF(S6,"&lt;&gt;#n/a"))</f>
        <v>0.59232782644178661</v>
      </c>
      <c r="C6" s="4">
        <f>CHOOSE(References!$G$1,T12,AVERAGEIF(T6:T12,"&lt;&gt;#n/a"),IF(ISERROR(VALUE(#REF!)),0,#REF!)+SUMIF(T6,"&lt;&gt;#n/a"))</f>
        <v>0</v>
      </c>
      <c r="D6" s="4">
        <f>CHOOSE(References!$G$1,U12,AVERAGEIF(U6:U12,"&lt;&gt;#n/a"),IF(ISERROR(VALUE(#REF!)),0,#REF!)+SUMIF(U6,"&lt;&gt;#n/a"))</f>
        <v>2.9464454082594758</v>
      </c>
      <c r="E6" s="4">
        <f>CHOOSE(References!$G$1,V12,AVERAGEIF(V6:V12,"&lt;&gt;#n/a"),IF(ISERROR(VALUE(#REF!)),0,#REF!)+SUMIF(V6,"&lt;&gt;#n/a"))</f>
        <v>0</v>
      </c>
      <c r="F6" s="4">
        <f>CHOOSE(References!$G$1,W12,AVERAGEIF(W6:W12,"&lt;&gt;#n/a"),IF(ISERROR(VALUE(#REF!)),0,#REF!)+SUMIF(W6,"&lt;&gt;#n/a"))</f>
        <v>1.6047319994858011</v>
      </c>
      <c r="G6" s="4">
        <f>CHOOSE(References!$G$1,X12,AVERAGEIF(X6:X12,"&lt;&gt;#n/a"),IF(ISERROR(VALUE(#REF!)),0,#REF!)+SUMIF(X6,"&lt;&gt;#n/a"))</f>
        <v>0</v>
      </c>
      <c r="H6" s="4">
        <f>CHOOSE(References!$G$1,Y12,AVERAGEIF(Y6:Y12,"&lt;&gt;#n/a"),IF(ISERROR(VALUE(#REF!)),0,#REF!)+SUMIF(Y6,"&lt;&gt;#n/a"))</f>
        <v>6.6856109124510524E-2</v>
      </c>
      <c r="I6" s="4">
        <f>CHOOSE(References!$G$1,Z12,AVERAGEIF(Z6:Z12,"&lt;&gt;#n/a"),IF(ISERROR(VALUE(#REF!)),0,#REF!)+SUMIF(Z6,"&lt;&gt;#n/a"))</f>
        <v>9.1167421533423446E-3</v>
      </c>
      <c r="R6" s="1">
        <f t="shared" si="4"/>
        <v>43894</v>
      </c>
      <c r="S6" s="2">
        <f>IF(References!$E$1=2,#N/A,INDEX(Data!$A$1:$ZZ$10000,MATCH($R6,Data!$A$1:$A$10036,0),MATCH(S$2,Data!$A$1:$ZZ$1,0))*S$1)</f>
        <v>0.59232782644178661</v>
      </c>
      <c r="T6" s="2">
        <f>IF(References!$E$1=1,#N/A,INDEX(Data!$A$1:$ZZ$10000,MATCH($R6,Data!$A$1:$A$10036,0),MATCH(T$2,Data!$A$1:$ZZ$1,0))*S$1)</f>
        <v>0</v>
      </c>
      <c r="U6" s="2">
        <f>IF(References!$E$1=2,#N/A,INDEX(Data!$A$1:$ZZ$10000,MATCH($R6,Data!$A$1:$A$10036,0),MATCH(U$2,Data!$A$1:$ZZ$1,0))*U$1)</f>
        <v>2.9464454082594758</v>
      </c>
      <c r="V6" s="2">
        <f>IF(References!$E$1=1,#N/A,INDEX(Data!$A$1:$ZZ$10000,MATCH($R6,Data!$A$1:$A$10036,0),MATCH(V$2,Data!$A$1:$ZZ$1,0))*U$1)</f>
        <v>0</v>
      </c>
      <c r="W6" s="2">
        <f>IF(References!$E$1=2,#N/A,INDEX(Data!$A$1:$ZZ$10000,MATCH($R6,Data!$A$1:$A$10036,0),MATCH(W$2,Data!$A$1:$ZZ$1,0))*W$1)</f>
        <v>1.6047319994858011</v>
      </c>
      <c r="X6" s="2">
        <f>IF(References!$E$1=1,#N/A,INDEX(Data!$A$1:$ZZ$10000,MATCH($R6,Data!$A$1:$A$10036,0),MATCH(X$2,Data!$A$1:$ZZ$1,0))*W$1)</f>
        <v>0</v>
      </c>
      <c r="Y6" s="2">
        <f>IF(References!$E$1=2,#N/A,INDEX(Data!$A$1:$ZZ$10000,MATCH($R6,Data!$A$1:$A$10036,0),MATCH(Y$2,Data!$A$1:$ZZ$1,0))*Y$1)</f>
        <v>6.6856109124510524E-2</v>
      </c>
      <c r="Z6" s="2">
        <f>IF(References!$E$1=1,#N/A,INDEX(Data!$A$1:$ZZ$10000,MATCH($R6,Data!$A$1:$A$10036,0),MATCH(Z$2,Data!$A$1:$ZZ$1,0))*Y$1)</f>
        <v>9.1167421533423446E-3</v>
      </c>
    </row>
    <row r="7" spans="1:26" x14ac:dyDescent="0.25">
      <c r="A7" s="1">
        <f t="shared" ref="A7" si="8">R13</f>
        <v>43901</v>
      </c>
      <c r="B7" s="4">
        <f>CHOOSE(References!$G$1,S13,AVERAGEIF(S7:S13,"&lt;&gt;#n/a"),IF(ISERROR(VALUE(#REF!)),0,#REF!)+SUMIF(S7,"&lt;&gt;#n/a"))</f>
        <v>0.81445076135745664</v>
      </c>
      <c r="C7" s="4">
        <f>CHOOSE(References!$G$1,T13,AVERAGEIF(T7:T13,"&lt;&gt;#n/a"),IF(ISERROR(VALUE(#REF!)),0,#REF!)+SUMIF(T7,"&lt;&gt;#n/a"))</f>
        <v>0</v>
      </c>
      <c r="D7" s="4">
        <f>CHOOSE(References!$G$1,U13,AVERAGEIF(U7:U13,"&lt;&gt;#n/a"),IF(ISERROR(VALUE(#REF!)),0,#REF!)+SUMIF(U7,"&lt;&gt;#n/a"))</f>
        <v>4.5929884305221247</v>
      </c>
      <c r="E7" s="4">
        <f>CHOOSE(References!$G$1,V13,AVERAGEIF(V7:V13,"&lt;&gt;#n/a"),IF(ISERROR(VALUE(#REF!)),0,#REF!)+SUMIF(V7,"&lt;&gt;#n/a"))</f>
        <v>0</v>
      </c>
      <c r="F7" s="4">
        <f>CHOOSE(References!$G$1,W13,AVERAGEIF(W7:W13,"&lt;&gt;#n/a"),IF(ISERROR(VALUE(#REF!)),0,#REF!)+SUMIF(W7,"&lt;&gt;#n/a"))</f>
        <v>1.7331105594446652</v>
      </c>
      <c r="G7" s="4">
        <f>CHOOSE(References!$G$1,X13,AVERAGEIF(X7:X13,"&lt;&gt;#n/a"),IF(ISERROR(VALUE(#REF!)),0,#REF!)+SUMIF(X7,"&lt;&gt;#n/a"))</f>
        <v>2.1396426659810681E-2</v>
      </c>
      <c r="H7" s="4">
        <f>CHOOSE(References!$G$1,Y13,AVERAGEIF(Y7:Y13,"&lt;&gt;#n/a"),IF(ISERROR(VALUE(#REF!)),0,#REF!)+SUMIF(Y7,"&lt;&gt;#n/a"))</f>
        <v>0.10332307773787991</v>
      </c>
      <c r="I7" s="4">
        <f>CHOOSE(References!$G$1,Z13,AVERAGEIF(Z7:Z13,"&lt;&gt;#n/a"),IF(ISERROR(VALUE(#REF!)),0,#REF!)+SUMIF(Z7,"&lt;&gt;#n/a"))</f>
        <v>6.0778281022282298E-3</v>
      </c>
      <c r="R7" s="1">
        <f t="shared" si="4"/>
        <v>43895</v>
      </c>
      <c r="S7" s="2">
        <f>IF(References!$E$1=2,#N/A,INDEX(Data!$A$1:$ZZ$10000,MATCH($R7,Data!$A$1:$A$10036,0),MATCH(S$2,Data!$A$1:$ZZ$1,0))*S$1)</f>
        <v>0.81445076135745664</v>
      </c>
      <c r="T7" s="2">
        <f>IF(References!$E$1=1,#N/A,INDEX(Data!$A$1:$ZZ$10000,MATCH($R7,Data!$A$1:$A$10036,0),MATCH(T$2,Data!$A$1:$ZZ$1,0))*S$1)</f>
        <v>0</v>
      </c>
      <c r="U7" s="2">
        <f>IF(References!$E$1=2,#N/A,INDEX(Data!$A$1:$ZZ$10000,MATCH($R7,Data!$A$1:$A$10036,0),MATCH(U$2,Data!$A$1:$ZZ$1,0))*U$1)</f>
        <v>4.5929884305221247</v>
      </c>
      <c r="V7" s="2">
        <f>IF(References!$E$1=1,#N/A,INDEX(Data!$A$1:$ZZ$10000,MATCH($R7,Data!$A$1:$A$10036,0),MATCH(V$2,Data!$A$1:$ZZ$1,0))*U$1)</f>
        <v>0</v>
      </c>
      <c r="W7" s="2">
        <f>IF(References!$E$1=2,#N/A,INDEX(Data!$A$1:$ZZ$10000,MATCH($R7,Data!$A$1:$A$10036,0),MATCH(W$2,Data!$A$1:$ZZ$1,0))*W$1)</f>
        <v>1.7331105594446652</v>
      </c>
      <c r="X7" s="2">
        <f>IF(References!$E$1=1,#N/A,INDEX(Data!$A$1:$ZZ$10000,MATCH($R7,Data!$A$1:$A$10036,0),MATCH(X$2,Data!$A$1:$ZZ$1,0))*W$1)</f>
        <v>2.1396426659810681E-2</v>
      </c>
      <c r="Y7" s="2">
        <f>IF(References!$E$1=2,#N/A,INDEX(Data!$A$1:$ZZ$10000,MATCH($R7,Data!$A$1:$A$10036,0),MATCH(Y$2,Data!$A$1:$ZZ$1,0))*Y$1)</f>
        <v>0.10332307773787991</v>
      </c>
      <c r="Z7" s="2">
        <f>IF(References!$E$1=1,#N/A,INDEX(Data!$A$1:$ZZ$10000,MATCH($R7,Data!$A$1:$A$10036,0),MATCH(Z$2,Data!$A$1:$ZZ$1,0))*Y$1)</f>
        <v>6.0778281022282298E-3</v>
      </c>
    </row>
    <row r="8" spans="1:26" x14ac:dyDescent="0.25">
      <c r="A8" s="1">
        <f t="shared" ref="A8" si="9">R14</f>
        <v>43902</v>
      </c>
      <c r="B8" s="4">
        <f>CHOOSE(References!$G$1,S14,AVERAGEIF(S8:S14,"&lt;&gt;#n/a"),IF(ISERROR(VALUE(#REF!)),0,#REF!)+SUMIF(S8,"&lt;&gt;#n/a"))</f>
        <v>0.82925895701850139</v>
      </c>
      <c r="C8" s="4">
        <f>CHOOSE(References!$G$1,T14,AVERAGEIF(T8:T14,"&lt;&gt;#n/a"),IF(ISERROR(VALUE(#REF!)),0,#REF!)+SUMIF(T8,"&lt;&gt;#n/a"))</f>
        <v>0</v>
      </c>
      <c r="D8" s="4">
        <f>CHOOSE(References!$G$1,U14,AVERAGEIF(U8:U14,"&lt;&gt;#n/a"),IF(ISERROR(VALUE(#REF!)),0,#REF!)+SUMIF(U8,"&lt;&gt;#n/a"))</f>
        <v>7.0194728843828695</v>
      </c>
      <c r="E8" s="4">
        <f>CHOOSE(References!$G$1,V14,AVERAGEIF(V8:V14,"&lt;&gt;#n/a"),IF(ISERROR(VALUE(#REF!)),0,#REF!)+SUMIF(V8,"&lt;&gt;#n/a"))</f>
        <v>0</v>
      </c>
      <c r="F8" s="4">
        <f>CHOOSE(References!$G$1,W14,AVERAGEIF(W8:W14,"&lt;&gt;#n/a"),IF(ISERROR(VALUE(#REF!)),0,#REF!)+SUMIF(W8,"&lt;&gt;#n/a"))</f>
        <v>3.9155460787453547</v>
      </c>
      <c r="G8" s="4">
        <f>CHOOSE(References!$G$1,X14,AVERAGEIF(X8:X14,"&lt;&gt;#n/a"),IF(ISERROR(VALUE(#REF!)),0,#REF!)+SUMIF(X8,"&lt;&gt;#n/a"))</f>
        <v>4.2792853319621363E-2</v>
      </c>
      <c r="H8" s="4">
        <f>CHOOSE(References!$G$1,Y14,AVERAGEIF(Y8:Y14,"&lt;&gt;#n/a"),IF(ISERROR(VALUE(#REF!)),0,#REF!)+SUMIF(Y8,"&lt;&gt;#n/a"))</f>
        <v>0.22487963978244449</v>
      </c>
      <c r="I8" s="4">
        <f>CHOOSE(References!$G$1,Z14,AVERAGEIF(Z8:Z14,"&lt;&gt;#n/a"),IF(ISERROR(VALUE(#REF!)),0,#REF!)+SUMIF(Z8,"&lt;&gt;#n/a"))</f>
        <v>3.0389140511141149E-3</v>
      </c>
      <c r="R8" s="1">
        <f t="shared" si="4"/>
        <v>43896</v>
      </c>
      <c r="S8" s="2">
        <f>IF(References!$E$1=2,#N/A,INDEX(Data!$A$1:$ZZ$10000,MATCH($R8,Data!$A$1:$A$10036,0),MATCH(S$2,Data!$A$1:$ZZ$1,0))*S$1)</f>
        <v>0.82925895701850139</v>
      </c>
      <c r="T8" s="2">
        <f>IF(References!$E$1=1,#N/A,INDEX(Data!$A$1:$ZZ$10000,MATCH($R8,Data!$A$1:$A$10036,0),MATCH(T$2,Data!$A$1:$ZZ$1,0))*S$1)</f>
        <v>0</v>
      </c>
      <c r="U8" s="2">
        <f>IF(References!$E$1=2,#N/A,INDEX(Data!$A$1:$ZZ$10000,MATCH($R8,Data!$A$1:$A$10036,0),MATCH(U$2,Data!$A$1:$ZZ$1,0))*U$1)</f>
        <v>7.0194728843828695</v>
      </c>
      <c r="V8" s="2">
        <f>IF(References!$E$1=1,#N/A,INDEX(Data!$A$1:$ZZ$10000,MATCH($R8,Data!$A$1:$A$10036,0),MATCH(V$2,Data!$A$1:$ZZ$1,0))*U$1)</f>
        <v>0</v>
      </c>
      <c r="W8" s="2">
        <f>IF(References!$E$1=2,#N/A,INDEX(Data!$A$1:$ZZ$10000,MATCH($R8,Data!$A$1:$A$10036,0),MATCH(W$2,Data!$A$1:$ZZ$1,0))*W$1)</f>
        <v>3.9155460787453547</v>
      </c>
      <c r="X8" s="2">
        <f>IF(References!$E$1=1,#N/A,INDEX(Data!$A$1:$ZZ$10000,MATCH($R8,Data!$A$1:$A$10036,0),MATCH(X$2,Data!$A$1:$ZZ$1,0))*W$1)</f>
        <v>4.2792853319621363E-2</v>
      </c>
      <c r="Y8" s="2">
        <f>IF(References!$E$1=2,#N/A,INDEX(Data!$A$1:$ZZ$10000,MATCH($R8,Data!$A$1:$A$10036,0),MATCH(Y$2,Data!$A$1:$ZZ$1,0))*Y$1)</f>
        <v>0.22487963978244449</v>
      </c>
      <c r="Z8" s="2">
        <f>IF(References!$E$1=1,#N/A,INDEX(Data!$A$1:$ZZ$10000,MATCH($R8,Data!$A$1:$A$10036,0),MATCH(Z$2,Data!$A$1:$ZZ$1,0))*Y$1)</f>
        <v>3.0389140511141149E-3</v>
      </c>
    </row>
    <row r="9" spans="1:26" x14ac:dyDescent="0.25">
      <c r="A9" s="1">
        <f t="shared" ref="A9" si="10">R15</f>
        <v>43903</v>
      </c>
      <c r="B9" s="4">
        <f>CHOOSE(References!$G$1,S15,AVERAGEIF(S9:S15,"&lt;&gt;#n/a"),IF(ISERROR(VALUE(#REF!)),0,#REF!)+SUMIF(S9,"&lt;&gt;#n/a"))</f>
        <v>0.755217978713278</v>
      </c>
      <c r="C9" s="4">
        <f>CHOOSE(References!$G$1,T15,AVERAGEIF(T9:T15,"&lt;&gt;#n/a"),IF(ISERROR(VALUE(#REF!)),0,#REF!)+SUMIF(T9,"&lt;&gt;#n/a"))</f>
        <v>1.4808195661044667E-2</v>
      </c>
      <c r="D9" s="4">
        <f>CHOOSE(References!$G$1,U15,AVERAGEIF(U9:U15,"&lt;&gt;#n/a"),IF(ISERROR(VALUE(#REF!)),0,#REF!)+SUMIF(U9,"&lt;&gt;#n/a"))</f>
        <v>9.5326174973100688</v>
      </c>
      <c r="E9" s="4">
        <f>CHOOSE(References!$G$1,V15,AVERAGEIF(V9:V15,"&lt;&gt;#n/a"),IF(ISERROR(VALUE(#REF!)),0,#REF!)+SUMIF(V9,"&lt;&gt;#n/a"))</f>
        <v>0</v>
      </c>
      <c r="F9" s="4">
        <f>CHOOSE(References!$G$1,W15,AVERAGEIF(W9:W15,"&lt;&gt;#n/a"),IF(ISERROR(VALUE(#REF!)),0,#REF!)+SUMIF(W9,"&lt;&gt;#n/a"))</f>
        <v>4.985367411735889</v>
      </c>
      <c r="G9" s="4">
        <f>CHOOSE(References!$G$1,X15,AVERAGEIF(X9:X15,"&lt;&gt;#n/a"),IF(ISERROR(VALUE(#REF!)),0,#REF!)+SUMIF(X9,"&lt;&gt;#n/a"))</f>
        <v>4.2792853319621363E-2</v>
      </c>
      <c r="H9" s="4">
        <f>CHOOSE(References!$G$1,Y15,AVERAGEIF(Y9:Y15,"&lt;&gt;#n/a"),IF(ISERROR(VALUE(#REF!)),0,#REF!)+SUMIF(Y9,"&lt;&gt;#n/a"))</f>
        <v>0.31908597536698208</v>
      </c>
      <c r="I9" s="4">
        <f>CHOOSE(References!$G$1,Z15,AVERAGEIF(Z9:Z15,"&lt;&gt;#n/a"),IF(ISERROR(VALUE(#REF!)),0,#REF!)+SUMIF(Z9,"&lt;&gt;#n/a"))</f>
        <v>6.0778281022282298E-3</v>
      </c>
      <c r="R9" s="1">
        <f t="shared" si="4"/>
        <v>43897</v>
      </c>
      <c r="S9" s="2">
        <f>IF(References!$E$1=2,#N/A,INDEX(Data!$A$1:$ZZ$10000,MATCH($R9,Data!$A$1:$A$10036,0),MATCH(S$2,Data!$A$1:$ZZ$1,0))*S$1)</f>
        <v>0.755217978713278</v>
      </c>
      <c r="T9" s="2">
        <f>IF(References!$E$1=1,#N/A,INDEX(Data!$A$1:$ZZ$10000,MATCH($R9,Data!$A$1:$A$10036,0),MATCH(T$2,Data!$A$1:$ZZ$1,0))*S$1)</f>
        <v>1.4808195661044667E-2</v>
      </c>
      <c r="U9" s="2">
        <f>IF(References!$E$1=2,#N/A,INDEX(Data!$A$1:$ZZ$10000,MATCH($R9,Data!$A$1:$A$10036,0),MATCH(U$2,Data!$A$1:$ZZ$1,0))*U$1)</f>
        <v>9.5326174973100688</v>
      </c>
      <c r="V9" s="2">
        <f>IF(References!$E$1=1,#N/A,INDEX(Data!$A$1:$ZZ$10000,MATCH($R9,Data!$A$1:$A$10036,0),MATCH(V$2,Data!$A$1:$ZZ$1,0))*U$1)</f>
        <v>0</v>
      </c>
      <c r="W9" s="2">
        <f>IF(References!$E$1=2,#N/A,INDEX(Data!$A$1:$ZZ$10000,MATCH($R9,Data!$A$1:$A$10036,0),MATCH(W$2,Data!$A$1:$ZZ$1,0))*W$1)</f>
        <v>4.985367411735889</v>
      </c>
      <c r="X9" s="2">
        <f>IF(References!$E$1=1,#N/A,INDEX(Data!$A$1:$ZZ$10000,MATCH($R9,Data!$A$1:$A$10036,0),MATCH(X$2,Data!$A$1:$ZZ$1,0))*W$1)</f>
        <v>4.2792853319621363E-2</v>
      </c>
      <c r="Y9" s="2">
        <f>IF(References!$E$1=2,#N/A,INDEX(Data!$A$1:$ZZ$10000,MATCH($R9,Data!$A$1:$A$10036,0),MATCH(Y$2,Data!$A$1:$ZZ$1,0))*Y$1)</f>
        <v>0.31908597536698208</v>
      </c>
      <c r="Z9" s="2">
        <f>IF(References!$E$1=1,#N/A,INDEX(Data!$A$1:$ZZ$10000,MATCH($R9,Data!$A$1:$A$10036,0),MATCH(Z$2,Data!$A$1:$ZZ$1,0))*Y$1)</f>
        <v>6.0778281022282298E-3</v>
      </c>
    </row>
    <row r="10" spans="1:26" x14ac:dyDescent="0.25">
      <c r="A10" s="1">
        <f t="shared" ref="A10" si="11">R16</f>
        <v>43904</v>
      </c>
      <c r="B10" s="4">
        <f>CHOOSE(References!$G$1,S16,AVERAGEIF(S10:S16,"&lt;&gt;#n/a"),IF(ISERROR(VALUE(#REF!)),0,#REF!)+SUMIF(S10,"&lt;&gt;#n/a"))</f>
        <v>1.1994638485446181</v>
      </c>
      <c r="C10" s="4">
        <f>CHOOSE(References!$G$1,T16,AVERAGEIF(T10:T16,"&lt;&gt;#n/a"),IF(ISERROR(VALUE(#REF!)),0,#REF!)+SUMIF(T10,"&lt;&gt;#n/a"))</f>
        <v>1.4808195661044667E-2</v>
      </c>
      <c r="D10" s="4">
        <f>CHOOSE(References!$G$1,U16,AVERAGEIF(U10:U16,"&lt;&gt;#n/a"),IF(ISERROR(VALUE(#REF!)),0,#REF!)+SUMIF(U10,"&lt;&gt;#n/a"))</f>
        <v>2.3398242947942895</v>
      </c>
      <c r="E10" s="4">
        <f>CHOOSE(References!$G$1,V16,AVERAGEIF(V10:V16,"&lt;&gt;#n/a"),IF(ISERROR(VALUE(#REF!)),0,#REF!)+SUMIF(V10,"&lt;&gt;#n/a"))</f>
        <v>0</v>
      </c>
      <c r="F10" s="4">
        <f>CHOOSE(References!$G$1,W16,AVERAGEIF(W10:W16,"&lt;&gt;#n/a"),IF(ISERROR(VALUE(#REF!)),0,#REF!)+SUMIF(W10,"&lt;&gt;#n/a"))</f>
        <v>7.0608207977375246</v>
      </c>
      <c r="G10" s="4">
        <f>CHOOSE(References!$G$1,X16,AVERAGEIF(X10:X16,"&lt;&gt;#n/a"),IF(ISERROR(VALUE(#REF!)),0,#REF!)+SUMIF(X10,"&lt;&gt;#n/a"))</f>
        <v>0</v>
      </c>
      <c r="H10" s="4">
        <f>CHOOSE(References!$G$1,Y16,AVERAGEIF(Y10:Y16,"&lt;&gt;#n/a"),IF(ISERROR(VALUE(#REF!)),0,#REF!)+SUMIF(Y10,"&lt;&gt;#n/a"))</f>
        <v>0.28869683485584091</v>
      </c>
      <c r="I10" s="4">
        <f>CHOOSE(References!$G$1,Z16,AVERAGEIF(Z10:Z16,"&lt;&gt;#n/a"),IF(ISERROR(VALUE(#REF!)),0,#REF!)+SUMIF(Z10,"&lt;&gt;#n/a"))</f>
        <v>9.1167421533423446E-3</v>
      </c>
      <c r="R10" s="1">
        <f t="shared" si="4"/>
        <v>43898</v>
      </c>
      <c r="S10" s="2">
        <f>IF(References!$E$1=2,#N/A,INDEX(Data!$A$1:$ZZ$10000,MATCH($R10,Data!$A$1:$A$10036,0),MATCH(S$2,Data!$A$1:$ZZ$1,0))*S$1)</f>
        <v>1.1994638485446181</v>
      </c>
      <c r="T10" s="2">
        <f>IF(References!$E$1=1,#N/A,INDEX(Data!$A$1:$ZZ$10000,MATCH($R10,Data!$A$1:$A$10036,0),MATCH(T$2,Data!$A$1:$ZZ$1,0))*S$1)</f>
        <v>1.4808195661044667E-2</v>
      </c>
      <c r="U10" s="2">
        <f>IF(References!$E$1=2,#N/A,INDEX(Data!$A$1:$ZZ$10000,MATCH($R10,Data!$A$1:$A$10036,0),MATCH(U$2,Data!$A$1:$ZZ$1,0))*U$1)</f>
        <v>2.3398242947942895</v>
      </c>
      <c r="V10" s="2">
        <f>IF(References!$E$1=1,#N/A,INDEX(Data!$A$1:$ZZ$10000,MATCH($R10,Data!$A$1:$A$10036,0),MATCH(V$2,Data!$A$1:$ZZ$1,0))*U$1)</f>
        <v>0</v>
      </c>
      <c r="W10" s="2">
        <f>IF(References!$E$1=2,#N/A,INDEX(Data!$A$1:$ZZ$10000,MATCH($R10,Data!$A$1:$A$10036,0),MATCH(W$2,Data!$A$1:$ZZ$1,0))*W$1)</f>
        <v>7.0608207977375246</v>
      </c>
      <c r="X10" s="2">
        <f>IF(References!$E$1=1,#N/A,INDEX(Data!$A$1:$ZZ$10000,MATCH($R10,Data!$A$1:$A$10036,0),MATCH(X$2,Data!$A$1:$ZZ$1,0))*W$1)</f>
        <v>0</v>
      </c>
      <c r="Y10" s="2">
        <f>IF(References!$E$1=2,#N/A,INDEX(Data!$A$1:$ZZ$10000,MATCH($R10,Data!$A$1:$A$10036,0),MATCH(Y$2,Data!$A$1:$ZZ$1,0))*Y$1)</f>
        <v>0.28869683485584091</v>
      </c>
      <c r="Z10" s="2">
        <f>IF(References!$E$1=1,#N/A,INDEX(Data!$A$1:$ZZ$10000,MATCH($R10,Data!$A$1:$A$10036,0),MATCH(Z$2,Data!$A$1:$ZZ$1,0))*Y$1)</f>
        <v>9.1167421533423446E-3</v>
      </c>
    </row>
    <row r="11" spans="1:26" x14ac:dyDescent="0.25">
      <c r="A11" s="1">
        <f t="shared" ref="A11" si="12">R17</f>
        <v>43905</v>
      </c>
      <c r="B11" s="4">
        <f>CHOOSE(References!$G$1,S17,AVERAGEIF(S11:S17,"&lt;&gt;#n/a"),IF(ISERROR(VALUE(#REF!)),0,#REF!)+SUMIF(S11,"&lt;&gt;#n/a"))</f>
        <v>0.88849173966268002</v>
      </c>
      <c r="C11" s="4">
        <f>CHOOSE(References!$G$1,T17,AVERAGEIF(T11:T17,"&lt;&gt;#n/a"),IF(ISERROR(VALUE(#REF!)),0,#REF!)+SUMIF(T11,"&lt;&gt;#n/a"))</f>
        <v>0</v>
      </c>
      <c r="D11" s="4">
        <f>CHOOSE(References!$G$1,U17,AVERAGEIF(U11:U17,"&lt;&gt;#n/a"),IF(ISERROR(VALUE(#REF!)),0,#REF!)+SUMIF(U11,"&lt;&gt;#n/a"))</f>
        <v>5.5462501802531312</v>
      </c>
      <c r="E11" s="4">
        <f>CHOOSE(References!$G$1,V17,AVERAGEIF(V11:V17,"&lt;&gt;#n/a"),IF(ISERROR(VALUE(#REF!)),0,#REF!)+SUMIF(V11,"&lt;&gt;#n/a"))</f>
        <v>0</v>
      </c>
      <c r="F11" s="4">
        <f>CHOOSE(References!$G$1,W17,AVERAGEIF(W11:W17,"&lt;&gt;#n/a"),IF(ISERROR(VALUE(#REF!)),0,#REF!)+SUMIF(W11,"&lt;&gt;#n/a"))</f>
        <v>9.2646527436980257</v>
      </c>
      <c r="G11" s="4">
        <f>CHOOSE(References!$G$1,X17,AVERAGEIF(X11:X17,"&lt;&gt;#n/a"),IF(ISERROR(VALUE(#REF!)),0,#REF!)+SUMIF(X11,"&lt;&gt;#n/a"))</f>
        <v>0</v>
      </c>
      <c r="H11" s="4">
        <f>CHOOSE(References!$G$1,Y17,AVERAGEIF(Y11:Y17,"&lt;&gt;#n/a"),IF(ISERROR(VALUE(#REF!)),0,#REF!)+SUMIF(Y11,"&lt;&gt;#n/a"))</f>
        <v>0.36770860018480789</v>
      </c>
      <c r="I11" s="4">
        <f>CHOOSE(References!$G$1,Z17,AVERAGEIF(Z11:Z17,"&lt;&gt;#n/a"),IF(ISERROR(VALUE(#REF!)),0,#REF!)+SUMIF(Z11,"&lt;&gt;#n/a"))</f>
        <v>1.215565620445646E-2</v>
      </c>
      <c r="R11" s="1">
        <f t="shared" si="4"/>
        <v>43899</v>
      </c>
      <c r="S11" s="2">
        <f>IF(References!$E$1=2,#N/A,INDEX(Data!$A$1:$ZZ$10000,MATCH($R11,Data!$A$1:$A$10036,0),MATCH(S$2,Data!$A$1:$ZZ$1,0))*S$1)</f>
        <v>0.88849173966268002</v>
      </c>
      <c r="T11" s="2">
        <f>IF(References!$E$1=1,#N/A,INDEX(Data!$A$1:$ZZ$10000,MATCH($R11,Data!$A$1:$A$10036,0),MATCH(T$2,Data!$A$1:$ZZ$1,0))*S$1)</f>
        <v>0</v>
      </c>
      <c r="U11" s="2">
        <f>IF(References!$E$1=2,#N/A,INDEX(Data!$A$1:$ZZ$10000,MATCH($R11,Data!$A$1:$A$10036,0),MATCH(U$2,Data!$A$1:$ZZ$1,0))*U$1)</f>
        <v>5.5462501802531312</v>
      </c>
      <c r="V11" s="2">
        <f>IF(References!$E$1=1,#N/A,INDEX(Data!$A$1:$ZZ$10000,MATCH($R11,Data!$A$1:$A$10036,0),MATCH(V$2,Data!$A$1:$ZZ$1,0))*U$1)</f>
        <v>0</v>
      </c>
      <c r="W11" s="2">
        <f>IF(References!$E$1=2,#N/A,INDEX(Data!$A$1:$ZZ$10000,MATCH($R11,Data!$A$1:$A$10036,0),MATCH(W$2,Data!$A$1:$ZZ$1,0))*W$1)</f>
        <v>9.2646527436980257</v>
      </c>
      <c r="X11" s="2">
        <f>IF(References!$E$1=1,#N/A,INDEX(Data!$A$1:$ZZ$10000,MATCH($R11,Data!$A$1:$A$10036,0),MATCH(X$2,Data!$A$1:$ZZ$1,0))*W$1)</f>
        <v>0</v>
      </c>
      <c r="Y11" s="2">
        <f>IF(References!$E$1=2,#N/A,INDEX(Data!$A$1:$ZZ$10000,MATCH($R11,Data!$A$1:$A$10036,0),MATCH(Y$2,Data!$A$1:$ZZ$1,0))*Y$1)</f>
        <v>0.36770860018480789</v>
      </c>
      <c r="Z11" s="2">
        <f>IF(References!$E$1=1,#N/A,INDEX(Data!$A$1:$ZZ$10000,MATCH($R11,Data!$A$1:$A$10036,0),MATCH(Z$2,Data!$A$1:$ZZ$1,0))*Y$1)</f>
        <v>1.215565620445646E-2</v>
      </c>
    </row>
    <row r="12" spans="1:26" x14ac:dyDescent="0.25">
      <c r="A12" s="1">
        <f t="shared" ref="A12" si="13">R18</f>
        <v>43906</v>
      </c>
      <c r="B12" s="4">
        <f>CHOOSE(References!$G$1,S18,AVERAGEIF(S12:S18,"&lt;&gt;#n/a"),IF(ISERROR(VALUE(#REF!)),0,#REF!)+SUMIF(S12,"&lt;&gt;#n/a"))</f>
        <v>0.84406715267954602</v>
      </c>
      <c r="C12" s="4">
        <f>CHOOSE(References!$G$1,T18,AVERAGEIF(T12:T18,"&lt;&gt;#n/a"),IF(ISERROR(VALUE(#REF!)),0,#REF!)+SUMIF(T12,"&lt;&gt;#n/a"))</f>
        <v>1.4808195661044667E-2</v>
      </c>
      <c r="D12" s="4">
        <f>CHOOSE(References!$G$1,U18,AVERAGEIF(U12:U18,"&lt;&gt;#n/a"),IF(ISERROR(VALUE(#REF!)),0,#REF!)+SUMIF(U12,"&lt;&gt;#n/a"))</f>
        <v>8.1460549522467858</v>
      </c>
      <c r="E12" s="4">
        <f>CHOOSE(References!$G$1,V18,AVERAGEIF(V12:V18,"&lt;&gt;#n/a"),IF(ISERROR(VALUE(#REF!)),0,#REF!)+SUMIF(V12,"&lt;&gt;#n/a"))</f>
        <v>8.6660159066455175E-2</v>
      </c>
      <c r="F12" s="4">
        <f>CHOOSE(References!$G$1,W18,AVERAGEIF(W12:W18,"&lt;&gt;#n/a"),IF(ISERROR(VALUE(#REF!)),0,#REF!)+SUMIF(W12,"&lt;&gt;#n/a"))</f>
        <v>16.518041381373845</v>
      </c>
      <c r="G12" s="4">
        <f>CHOOSE(References!$G$1,X18,AVERAGEIF(X12:X18,"&lt;&gt;#n/a"),IF(ISERROR(VALUE(#REF!)),0,#REF!)+SUMIF(X12,"&lt;&gt;#n/a"))</f>
        <v>0.49211781317564568</v>
      </c>
      <c r="H12" s="4">
        <f>CHOOSE(References!$G$1,Y18,AVERAGEIF(Y12:Y18,"&lt;&gt;#n/a"),IF(ISERROR(VALUE(#REF!)),0,#REF!)+SUMIF(Y12,"&lt;&gt;#n/a"))</f>
        <v>0.60778281022282299</v>
      </c>
      <c r="I12" s="4">
        <f>CHOOSE(References!$G$1,Z18,AVERAGEIF(Z12:Z18,"&lt;&gt;#n/a"),IF(ISERROR(VALUE(#REF!)),0,#REF!)+SUMIF(Z12,"&lt;&gt;#n/a"))</f>
        <v>1.5194570255570574E-2</v>
      </c>
      <c r="R12" s="1">
        <f t="shared" si="4"/>
        <v>43900</v>
      </c>
      <c r="S12" s="2">
        <f>IF(References!$E$1=2,#N/A,INDEX(Data!$A$1:$ZZ$10000,MATCH($R12,Data!$A$1:$A$10036,0),MATCH(S$2,Data!$A$1:$ZZ$1,0))*S$1)</f>
        <v>0.84406715267954602</v>
      </c>
      <c r="T12" s="2">
        <f>IF(References!$E$1=1,#N/A,INDEX(Data!$A$1:$ZZ$10000,MATCH($R12,Data!$A$1:$A$10036,0),MATCH(T$2,Data!$A$1:$ZZ$1,0))*S$1)</f>
        <v>1.4808195661044667E-2</v>
      </c>
      <c r="U12" s="2">
        <f>IF(References!$E$1=2,#N/A,INDEX(Data!$A$1:$ZZ$10000,MATCH($R12,Data!$A$1:$A$10036,0),MATCH(U$2,Data!$A$1:$ZZ$1,0))*U$1)</f>
        <v>8.1460549522467858</v>
      </c>
      <c r="V12" s="2">
        <f>IF(References!$E$1=1,#N/A,INDEX(Data!$A$1:$ZZ$10000,MATCH($R12,Data!$A$1:$A$10036,0),MATCH(V$2,Data!$A$1:$ZZ$1,0))*U$1)</f>
        <v>8.6660159066455175E-2</v>
      </c>
      <c r="W12" s="2">
        <f>IF(References!$E$1=2,#N/A,INDEX(Data!$A$1:$ZZ$10000,MATCH($R12,Data!$A$1:$A$10036,0),MATCH(W$2,Data!$A$1:$ZZ$1,0))*W$1)</f>
        <v>16.518041381373845</v>
      </c>
      <c r="X12" s="2">
        <f>IF(References!$E$1=1,#N/A,INDEX(Data!$A$1:$ZZ$10000,MATCH($R12,Data!$A$1:$A$10036,0),MATCH(X$2,Data!$A$1:$ZZ$1,0))*W$1)</f>
        <v>0.49211781317564568</v>
      </c>
      <c r="Y12" s="2">
        <f>IF(References!$E$1=2,#N/A,INDEX(Data!$A$1:$ZZ$10000,MATCH($R12,Data!$A$1:$A$10036,0),MATCH(Y$2,Data!$A$1:$ZZ$1,0))*Y$1)</f>
        <v>0.60778281022282299</v>
      </c>
      <c r="Z12" s="2">
        <f>IF(References!$E$1=1,#N/A,INDEX(Data!$A$1:$ZZ$10000,MATCH($R12,Data!$A$1:$A$10036,0),MATCH(Z$2,Data!$A$1:$ZZ$1,0))*Y$1)</f>
        <v>1.5194570255570574E-2</v>
      </c>
    </row>
    <row r="13" spans="1:26" x14ac:dyDescent="0.25">
      <c r="A13" s="1">
        <f t="shared" ref="A13" si="14">R19</f>
        <v>43907</v>
      </c>
      <c r="B13" s="4">
        <f>CHOOSE(References!$G$1,S19,AVERAGEIF(S13:S19,"&lt;&gt;#n/a"),IF(ISERROR(VALUE(#REF!)),0,#REF!)+SUMIF(S13,"&lt;&gt;#n/a"))</f>
        <v>2.1916129578346109</v>
      </c>
      <c r="C13" s="4">
        <f>CHOOSE(References!$G$1,T19,AVERAGEIF(T13:T19,"&lt;&gt;#n/a"),IF(ISERROR(VALUE(#REF!)),0,#REF!)+SUMIF(T13,"&lt;&gt;#n/a"))</f>
        <v>5.9232782644178666E-2</v>
      </c>
      <c r="D13" s="4">
        <f>CHOOSE(References!$G$1,U19,AVERAGEIF(U13:U19,"&lt;&gt;#n/a"),IF(ISERROR(VALUE(#REF!)),0,#REF!)+SUMIF(U13,"&lt;&gt;#n/a"))</f>
        <v>8.5793557475790632</v>
      </c>
      <c r="E13" s="4">
        <f>CHOOSE(References!$G$1,V19,AVERAGEIF(V13:V19,"&lt;&gt;#n/a"),IF(ISERROR(VALUE(#REF!)),0,#REF!)+SUMIF(V13,"&lt;&gt;#n/a"))</f>
        <v>0</v>
      </c>
      <c r="F13" s="4">
        <f>CHOOSE(References!$G$1,W19,AVERAGEIF(W13:W19,"&lt;&gt;#n/a"),IF(ISERROR(VALUE(#REF!)),0,#REF!)+SUMIF(W13,"&lt;&gt;#n/a"))</f>
        <v>20.861515993315415</v>
      </c>
      <c r="G13" s="4">
        <f>CHOOSE(References!$G$1,X19,AVERAGEIF(X13:X19,"&lt;&gt;#n/a"),IF(ISERROR(VALUE(#REF!)),0,#REF!)+SUMIF(X13,"&lt;&gt;#n/a"))</f>
        <v>0.14977498661867478</v>
      </c>
      <c r="H13" s="4">
        <f>CHOOSE(References!$G$1,Y19,AVERAGEIF(Y13:Y19,"&lt;&gt;#n/a"),IF(ISERROR(VALUE(#REF!)),0,#REF!)+SUMIF(Y13,"&lt;&gt;#n/a"))</f>
        <v>0.82354570785192516</v>
      </c>
      <c r="I13" s="4">
        <f>CHOOSE(References!$G$1,Z19,AVERAGEIF(Z13:Z19,"&lt;&gt;#n/a"),IF(ISERROR(VALUE(#REF!)),0,#REF!)+SUMIF(Z13,"&lt;&gt;#n/a"))</f>
        <v>6.0778281022282298E-3</v>
      </c>
      <c r="R13" s="1">
        <f t="shared" si="4"/>
        <v>43901</v>
      </c>
      <c r="S13" s="2">
        <f>IF(References!$E$1=2,#N/A,INDEX(Data!$A$1:$ZZ$10000,MATCH($R13,Data!$A$1:$A$10036,0),MATCH(S$2,Data!$A$1:$ZZ$1,0))*S$1)</f>
        <v>2.1916129578346109</v>
      </c>
      <c r="T13" s="2">
        <f>IF(References!$E$1=1,#N/A,INDEX(Data!$A$1:$ZZ$10000,MATCH($R13,Data!$A$1:$A$10036,0),MATCH(T$2,Data!$A$1:$ZZ$1,0))*S$1)</f>
        <v>5.9232782644178666E-2</v>
      </c>
      <c r="U13" s="2">
        <f>IF(References!$E$1=2,#N/A,INDEX(Data!$A$1:$ZZ$10000,MATCH($R13,Data!$A$1:$A$10036,0),MATCH(U$2,Data!$A$1:$ZZ$1,0))*U$1)</f>
        <v>8.5793557475790632</v>
      </c>
      <c r="V13" s="2">
        <f>IF(References!$E$1=1,#N/A,INDEX(Data!$A$1:$ZZ$10000,MATCH($R13,Data!$A$1:$A$10036,0),MATCH(V$2,Data!$A$1:$ZZ$1,0))*U$1)</f>
        <v>0</v>
      </c>
      <c r="W13" s="2">
        <f>IF(References!$E$1=2,#N/A,INDEX(Data!$A$1:$ZZ$10000,MATCH($R13,Data!$A$1:$A$10036,0),MATCH(W$2,Data!$A$1:$ZZ$1,0))*W$1)</f>
        <v>20.861515993315415</v>
      </c>
      <c r="X13" s="2">
        <f>IF(References!$E$1=1,#N/A,INDEX(Data!$A$1:$ZZ$10000,MATCH($R13,Data!$A$1:$A$10036,0),MATCH(X$2,Data!$A$1:$ZZ$1,0))*W$1)</f>
        <v>0.14977498661867478</v>
      </c>
      <c r="Y13" s="2">
        <f>IF(References!$E$1=2,#N/A,INDEX(Data!$A$1:$ZZ$10000,MATCH($R13,Data!$A$1:$A$10036,0),MATCH(Y$2,Data!$A$1:$ZZ$1,0))*Y$1)</f>
        <v>0.82354570785192516</v>
      </c>
      <c r="Z13" s="2">
        <f>IF(References!$E$1=1,#N/A,INDEX(Data!$A$1:$ZZ$10000,MATCH($R13,Data!$A$1:$A$10036,0),MATCH(Z$2,Data!$A$1:$ZZ$1,0))*Y$1)</f>
        <v>6.0778281022282298E-3</v>
      </c>
    </row>
    <row r="14" spans="1:26" x14ac:dyDescent="0.25">
      <c r="A14" s="1">
        <f t="shared" ref="A14" si="15">R20</f>
        <v>43908</v>
      </c>
      <c r="B14" s="4">
        <f>CHOOSE(References!$G$1,S20,AVERAGEIF(S14:S20,"&lt;&gt;#n/a"),IF(ISERROR(VALUE(#REF!)),0,#REF!)+SUMIF(S14,"&lt;&gt;#n/a"))</f>
        <v>3.8353226762105685</v>
      </c>
      <c r="C14" s="4">
        <f>CHOOSE(References!$G$1,T20,AVERAGEIF(T14:T20,"&lt;&gt;#n/a"),IF(ISERROR(VALUE(#REF!)),0,#REF!)+SUMIF(T14,"&lt;&gt;#n/a"))</f>
        <v>0</v>
      </c>
      <c r="D14" s="4">
        <f>CHOOSE(References!$G$1,U20,AVERAGEIF(U14:U20,"&lt;&gt;#n/a"),IF(ISERROR(VALUE(#REF!)),0,#REF!)+SUMIF(U14,"&lt;&gt;#n/a"))</f>
        <v>15.078867677563201</v>
      </c>
      <c r="E14" s="4">
        <f>CHOOSE(References!$G$1,V20,AVERAGEIF(V14:V20,"&lt;&gt;#n/a"),IF(ISERROR(VALUE(#REF!)),0,#REF!)+SUMIF(V14,"&lt;&gt;#n/a"))</f>
        <v>0.25998047719936551</v>
      </c>
      <c r="F14" s="4">
        <f>CHOOSE(References!$G$1,W20,AVERAGEIF(W14:W20,"&lt;&gt;#n/a"),IF(ISERROR(VALUE(#REF!)),0,#REF!)+SUMIF(W14,"&lt;&gt;#n/a"))</f>
        <v>24.670079938761717</v>
      </c>
      <c r="G14" s="4">
        <f>CHOOSE(References!$G$1,X20,AVERAGEIF(X14:X20,"&lt;&gt;#n/a"),IF(ISERROR(VALUE(#REF!)),0,#REF!)+SUMIF(X14,"&lt;&gt;#n/a"))</f>
        <v>0.2567571199177282</v>
      </c>
      <c r="H14" s="4">
        <f>CHOOSE(References!$G$1,Y20,AVERAGEIF(Y14:Y20,"&lt;&gt;#n/a"),IF(ISERROR(VALUE(#REF!)),0,#REF!)+SUMIF(Y14,"&lt;&gt;#n/a"))</f>
        <v>0.87216833266975102</v>
      </c>
      <c r="I14" s="4">
        <f>CHOOSE(References!$G$1,Z20,AVERAGEIF(Z14:Z20,"&lt;&gt;#n/a"),IF(ISERROR(VALUE(#REF!)),0,#REF!)+SUMIF(Z14,"&lt;&gt;#n/a"))</f>
        <v>6.0778281022282298E-3</v>
      </c>
      <c r="R14" s="1">
        <f t="shared" si="4"/>
        <v>43902</v>
      </c>
      <c r="S14" s="2">
        <f>IF(References!$E$1=2,#N/A,INDEX(Data!$A$1:$ZZ$10000,MATCH($R14,Data!$A$1:$A$10036,0),MATCH(S$2,Data!$A$1:$ZZ$1,0))*S$1)</f>
        <v>3.8353226762105685</v>
      </c>
      <c r="T14" s="2">
        <f>IF(References!$E$1=1,#N/A,INDEX(Data!$A$1:$ZZ$10000,MATCH($R14,Data!$A$1:$A$10036,0),MATCH(T$2,Data!$A$1:$ZZ$1,0))*S$1)</f>
        <v>0</v>
      </c>
      <c r="U14" s="2">
        <f>IF(References!$E$1=2,#N/A,INDEX(Data!$A$1:$ZZ$10000,MATCH($R14,Data!$A$1:$A$10036,0),MATCH(U$2,Data!$A$1:$ZZ$1,0))*U$1)</f>
        <v>15.078867677563201</v>
      </c>
      <c r="V14" s="2">
        <f>IF(References!$E$1=1,#N/A,INDEX(Data!$A$1:$ZZ$10000,MATCH($R14,Data!$A$1:$A$10036,0),MATCH(V$2,Data!$A$1:$ZZ$1,0))*U$1)</f>
        <v>0.25998047719936551</v>
      </c>
      <c r="W14" s="2">
        <f>IF(References!$E$1=2,#N/A,INDEX(Data!$A$1:$ZZ$10000,MATCH($R14,Data!$A$1:$A$10036,0),MATCH(W$2,Data!$A$1:$ZZ$1,0))*W$1)</f>
        <v>24.670079938761717</v>
      </c>
      <c r="X14" s="2">
        <f>IF(References!$E$1=1,#N/A,INDEX(Data!$A$1:$ZZ$10000,MATCH($R14,Data!$A$1:$A$10036,0),MATCH(X$2,Data!$A$1:$ZZ$1,0))*W$1)</f>
        <v>0.2567571199177282</v>
      </c>
      <c r="Y14" s="2">
        <f>IF(References!$E$1=2,#N/A,INDEX(Data!$A$1:$ZZ$10000,MATCH($R14,Data!$A$1:$A$10036,0),MATCH(Y$2,Data!$A$1:$ZZ$1,0))*Y$1)</f>
        <v>0.87216833266975102</v>
      </c>
      <c r="Z14" s="2">
        <f>IF(References!$E$1=1,#N/A,INDEX(Data!$A$1:$ZZ$10000,MATCH($R14,Data!$A$1:$A$10036,0),MATCH(Z$2,Data!$A$1:$ZZ$1,0))*Y$1)</f>
        <v>6.0778281022282298E-3</v>
      </c>
    </row>
    <row r="15" spans="1:26" x14ac:dyDescent="0.25">
      <c r="A15" s="1">
        <f t="shared" ref="A15" si="16">R21</f>
        <v>43909</v>
      </c>
      <c r="B15" s="4">
        <f>CHOOSE(References!$G$1,S21,AVERAGEIF(S15:S21,"&lt;&gt;#n/a"),IF(ISERROR(VALUE(#REF!)),0,#REF!)+SUMIF(S15,"&lt;&gt;#n/a"))</f>
        <v>6.0121274383841348</v>
      </c>
      <c r="C15" s="4">
        <f>CHOOSE(References!$G$1,T21,AVERAGEIF(T15:T21,"&lt;&gt;#n/a"),IF(ISERROR(VALUE(#REF!)),0,#REF!)+SUMIF(T15,"&lt;&gt;#n/a"))</f>
        <v>2.9616391322089333E-2</v>
      </c>
      <c r="D15" s="4">
        <f>CHOOSE(References!$G$1,U21,AVERAGEIF(U15:U21,"&lt;&gt;#n/a"),IF(ISERROR(VALUE(#REF!)),0,#REF!)+SUMIF(U15,"&lt;&gt;#n/a"))</f>
        <v>21.665039766613795</v>
      </c>
      <c r="E15" s="4">
        <f>CHOOSE(References!$G$1,V21,AVERAGEIF(V15:V21,"&lt;&gt;#n/a"),IF(ISERROR(VALUE(#REF!)),0,#REF!)+SUMIF(V15,"&lt;&gt;#n/a"))</f>
        <v>8.6660159066455175E-2</v>
      </c>
      <c r="F15" s="4">
        <f>CHOOSE(References!$G$1,W21,AVERAGEIF(W15:W21,"&lt;&gt;#n/a"),IF(ISERROR(VALUE(#REF!)),0,#REF!)+SUMIF(W15,"&lt;&gt;#n/a"))</f>
        <v>32.757929216170155</v>
      </c>
      <c r="G15" s="4">
        <f>CHOOSE(References!$G$1,X21,AVERAGEIF(X15:X21,"&lt;&gt;#n/a"),IF(ISERROR(VALUE(#REF!)),0,#REF!)+SUMIF(X15,"&lt;&gt;#n/a"))</f>
        <v>0.79166778641299518</v>
      </c>
      <c r="H15" s="4">
        <f>CHOOSE(References!$G$1,Y21,AVERAGEIF(Y15:Y21,"&lt;&gt;#n/a"),IF(ISERROR(VALUE(#REF!)),0,#REF!)+SUMIF(Y15,"&lt;&gt;#n/a"))</f>
        <v>1.0666588319410544</v>
      </c>
      <c r="I15" s="4">
        <f>CHOOSE(References!$G$1,Z21,AVERAGEIF(Z15:Z21,"&lt;&gt;#n/a"),IF(ISERROR(VALUE(#REF!)),0,#REF!)+SUMIF(Z15,"&lt;&gt;#n/a"))</f>
        <v>3.0389140511141149E-2</v>
      </c>
      <c r="R15" s="1">
        <f t="shared" si="4"/>
        <v>43903</v>
      </c>
      <c r="S15" s="2">
        <f>IF(References!$E$1=2,#N/A,INDEX(Data!$A$1:$ZZ$10000,MATCH($R15,Data!$A$1:$A$10036,0),MATCH(S$2,Data!$A$1:$ZZ$1,0))*S$1)</f>
        <v>6.0121274383841348</v>
      </c>
      <c r="T15" s="2">
        <f>IF(References!$E$1=1,#N/A,INDEX(Data!$A$1:$ZZ$10000,MATCH($R15,Data!$A$1:$A$10036,0),MATCH(T$2,Data!$A$1:$ZZ$1,0))*S$1)</f>
        <v>2.9616391322089333E-2</v>
      </c>
      <c r="U15" s="2">
        <f>IF(References!$E$1=2,#N/A,INDEX(Data!$A$1:$ZZ$10000,MATCH($R15,Data!$A$1:$A$10036,0),MATCH(U$2,Data!$A$1:$ZZ$1,0))*U$1)</f>
        <v>21.665039766613795</v>
      </c>
      <c r="V15" s="2">
        <f>IF(References!$E$1=1,#N/A,INDEX(Data!$A$1:$ZZ$10000,MATCH($R15,Data!$A$1:$A$10036,0),MATCH(V$2,Data!$A$1:$ZZ$1,0))*U$1)</f>
        <v>8.6660159066455175E-2</v>
      </c>
      <c r="W15" s="2">
        <f>IF(References!$E$1=2,#N/A,INDEX(Data!$A$1:$ZZ$10000,MATCH($R15,Data!$A$1:$A$10036,0),MATCH(W$2,Data!$A$1:$ZZ$1,0))*W$1)</f>
        <v>32.757929216170155</v>
      </c>
      <c r="X15" s="2">
        <f>IF(References!$E$1=1,#N/A,INDEX(Data!$A$1:$ZZ$10000,MATCH($R15,Data!$A$1:$A$10036,0),MATCH(X$2,Data!$A$1:$ZZ$1,0))*W$1)</f>
        <v>0.79166778641299518</v>
      </c>
      <c r="Y15" s="2">
        <f>IF(References!$E$1=2,#N/A,INDEX(Data!$A$1:$ZZ$10000,MATCH($R15,Data!$A$1:$A$10036,0),MATCH(Y$2,Data!$A$1:$ZZ$1,0))*Y$1)</f>
        <v>1.0666588319410544</v>
      </c>
      <c r="Z15" s="2">
        <f>IF(References!$E$1=1,#N/A,INDEX(Data!$A$1:$ZZ$10000,MATCH($R15,Data!$A$1:$A$10036,0),MATCH(Z$2,Data!$A$1:$ZZ$1,0))*Y$1)</f>
        <v>3.0389140511141149E-2</v>
      </c>
    </row>
    <row r="16" spans="1:26" x14ac:dyDescent="0.25">
      <c r="A16" s="1">
        <f t="shared" ref="A16" si="17">R22</f>
        <v>43910</v>
      </c>
      <c r="B16" s="4">
        <f>CHOOSE(References!$G$1,S22,AVERAGEIF(S16:S22,"&lt;&gt;#n/a"),IF(ISERROR(VALUE(#REF!)),0,#REF!)+SUMIF(S16,"&lt;&gt;#n/a"))</f>
        <v>7.1671666999456187</v>
      </c>
      <c r="C16" s="4">
        <f>CHOOSE(References!$G$1,T22,AVERAGEIF(T16:T22,"&lt;&gt;#n/a"),IF(ISERROR(VALUE(#REF!)),0,#REF!)+SUMIF(T16,"&lt;&gt;#n/a"))</f>
        <v>1.4808195661044667E-2</v>
      </c>
      <c r="D16" s="4">
        <f>CHOOSE(References!$G$1,U22,AVERAGEIF(U16:U22,"&lt;&gt;#n/a"),IF(ISERROR(VALUE(#REF!)),0,#REF!)+SUMIF(U16,"&lt;&gt;#n/a"))</f>
        <v>29.291133764461851</v>
      </c>
      <c r="E16" s="4">
        <f>CHOOSE(References!$G$1,V22,AVERAGEIF(V16:V22,"&lt;&gt;#n/a"),IF(ISERROR(VALUE(#REF!)),0,#REF!)+SUMIF(V16,"&lt;&gt;#n/a"))</f>
        <v>0.25998047719936551</v>
      </c>
      <c r="F16" s="4">
        <f>CHOOSE(References!$G$1,W22,AVERAGEIF(W16:W22,"&lt;&gt;#n/a"),IF(ISERROR(VALUE(#REF!)),0,#REF!)+SUMIF(W16,"&lt;&gt;#n/a"))</f>
        <v>36.01018606846138</v>
      </c>
      <c r="G16" s="4">
        <f>CHOOSE(References!$G$1,X22,AVERAGEIF(X16:X22,"&lt;&gt;#n/a"),IF(ISERROR(VALUE(#REF!)),0,#REF!)+SUMIF(X16,"&lt;&gt;#n/a"))</f>
        <v>0.79166778641299518</v>
      </c>
      <c r="H16" s="4">
        <f>CHOOSE(References!$G$1,Y22,AVERAGEIF(Y16:Y22,"&lt;&gt;#n/a"),IF(ISERROR(VALUE(#REF!)),0,#REF!)+SUMIF(Y16,"&lt;&gt;#n/a"))</f>
        <v>1.5528850801193128</v>
      </c>
      <c r="I16" s="4">
        <f>CHOOSE(References!$G$1,Z22,AVERAGEIF(Z16:Z22,"&lt;&gt;#n/a"),IF(ISERROR(VALUE(#REF!)),0,#REF!)+SUMIF(Z16,"&lt;&gt;#n/a"))</f>
        <v>2.1272398357798802E-2</v>
      </c>
      <c r="R16" s="1">
        <f t="shared" si="4"/>
        <v>43904</v>
      </c>
      <c r="S16" s="2">
        <f>IF(References!$E$1=2,#N/A,INDEX(Data!$A$1:$ZZ$10000,MATCH($R16,Data!$A$1:$A$10036,0),MATCH(S$2,Data!$A$1:$ZZ$1,0))*S$1)</f>
        <v>7.1671666999456187</v>
      </c>
      <c r="T16" s="2">
        <f>IF(References!$E$1=1,#N/A,INDEX(Data!$A$1:$ZZ$10000,MATCH($R16,Data!$A$1:$A$10036,0),MATCH(T$2,Data!$A$1:$ZZ$1,0))*S$1)</f>
        <v>1.4808195661044667E-2</v>
      </c>
      <c r="U16" s="2">
        <f>IF(References!$E$1=2,#N/A,INDEX(Data!$A$1:$ZZ$10000,MATCH($R16,Data!$A$1:$A$10036,0),MATCH(U$2,Data!$A$1:$ZZ$1,0))*U$1)</f>
        <v>29.291133764461851</v>
      </c>
      <c r="V16" s="2">
        <f>IF(References!$E$1=1,#N/A,INDEX(Data!$A$1:$ZZ$10000,MATCH($R16,Data!$A$1:$A$10036,0),MATCH(V$2,Data!$A$1:$ZZ$1,0))*U$1)</f>
        <v>0.25998047719936551</v>
      </c>
      <c r="W16" s="2">
        <f>IF(References!$E$1=2,#N/A,INDEX(Data!$A$1:$ZZ$10000,MATCH($R16,Data!$A$1:$A$10036,0),MATCH(W$2,Data!$A$1:$ZZ$1,0))*W$1)</f>
        <v>36.01018606846138</v>
      </c>
      <c r="X16" s="2">
        <f>IF(References!$E$1=1,#N/A,INDEX(Data!$A$1:$ZZ$10000,MATCH($R16,Data!$A$1:$A$10036,0),MATCH(X$2,Data!$A$1:$ZZ$1,0))*W$1)</f>
        <v>0.79166778641299518</v>
      </c>
      <c r="Y16" s="2">
        <f>IF(References!$E$1=2,#N/A,INDEX(Data!$A$1:$ZZ$10000,MATCH($R16,Data!$A$1:$A$10036,0),MATCH(Y$2,Data!$A$1:$ZZ$1,0))*Y$1)</f>
        <v>1.5528850801193128</v>
      </c>
      <c r="Z16" s="2">
        <f>IF(References!$E$1=1,#N/A,INDEX(Data!$A$1:$ZZ$10000,MATCH($R16,Data!$A$1:$A$10036,0),MATCH(Z$2,Data!$A$1:$ZZ$1,0))*Y$1)</f>
        <v>2.1272398357798802E-2</v>
      </c>
    </row>
    <row r="17" spans="1:26" x14ac:dyDescent="0.25">
      <c r="A17" s="1">
        <f t="shared" ref="A17" si="18">R23</f>
        <v>43911</v>
      </c>
      <c r="B17" s="4">
        <f>CHOOSE(References!$G$1,S23,AVERAGEIF(S17:S23,"&lt;&gt;#n/a"),IF(ISERROR(VALUE(#REF!)),0,#REF!)+SUMIF(S17,"&lt;&gt;#n/a"))</f>
        <v>7.0783175259793509</v>
      </c>
      <c r="C17" s="4">
        <f>CHOOSE(References!$G$1,T23,AVERAGEIF(T17:T23,"&lt;&gt;#n/a"),IF(ISERROR(VALUE(#REF!)),0,#REF!)+SUMIF(T17,"&lt;&gt;#n/a"))</f>
        <v>0.28135571755984867</v>
      </c>
      <c r="D17" s="4">
        <f>CHOOSE(References!$G$1,U23,AVERAGEIF(U17:U23,"&lt;&gt;#n/a"),IF(ISERROR(VALUE(#REF!)),0,#REF!)+SUMIF(U17,"&lt;&gt;#n/a"))</f>
        <v>15.512168472895477</v>
      </c>
      <c r="E17" s="4">
        <f>CHOOSE(References!$G$1,V23,AVERAGEIF(V17:V23,"&lt;&gt;#n/a"),IF(ISERROR(VALUE(#REF!)),0,#REF!)+SUMIF(V17,"&lt;&gt;#n/a"))</f>
        <v>0.43330079533227589</v>
      </c>
      <c r="F17" s="4">
        <f>CHOOSE(References!$G$1,W23,AVERAGEIF(W17:W23,"&lt;&gt;#n/a"),IF(ISERROR(VALUE(#REF!)),0,#REF!)+SUMIF(W17,"&lt;&gt;#n/a"))</f>
        <v>45.873938758634104</v>
      </c>
      <c r="G17" s="4">
        <f>CHOOSE(References!$G$1,X23,AVERAGEIF(X17:X23,"&lt;&gt;#n/a"),IF(ISERROR(VALUE(#REF!)),0,#REF!)+SUMIF(X17,"&lt;&gt;#n/a"))</f>
        <v>0.32094639989716023</v>
      </c>
      <c r="H17" s="4">
        <f>CHOOSE(References!$G$1,Y23,AVERAGEIF(Y17:Y23,"&lt;&gt;#n/a"),IF(ISERROR(VALUE(#REF!)),0,#REF!)+SUMIF(Y17,"&lt;&gt;#n/a"))</f>
        <v>2.3612362177156672</v>
      </c>
      <c r="I17" s="4">
        <f>CHOOSE(References!$G$1,Z23,AVERAGEIF(Z17:Z23,"&lt;&gt;#n/a"),IF(ISERROR(VALUE(#REF!)),0,#REF!)+SUMIF(Z17,"&lt;&gt;#n/a"))</f>
        <v>3.0389140511141149E-2</v>
      </c>
      <c r="R17" s="1">
        <f t="shared" si="4"/>
        <v>43905</v>
      </c>
      <c r="S17" s="2">
        <f>IF(References!$E$1=2,#N/A,INDEX(Data!$A$1:$ZZ$10000,MATCH($R17,Data!$A$1:$A$10036,0),MATCH(S$2,Data!$A$1:$ZZ$1,0))*S$1)</f>
        <v>7.0783175259793509</v>
      </c>
      <c r="T17" s="2">
        <f>IF(References!$E$1=1,#N/A,INDEX(Data!$A$1:$ZZ$10000,MATCH($R17,Data!$A$1:$A$10036,0),MATCH(T$2,Data!$A$1:$ZZ$1,0))*S$1)</f>
        <v>0.28135571755984867</v>
      </c>
      <c r="U17" s="2">
        <f>IF(References!$E$1=2,#N/A,INDEX(Data!$A$1:$ZZ$10000,MATCH($R17,Data!$A$1:$A$10036,0),MATCH(U$2,Data!$A$1:$ZZ$1,0))*U$1)</f>
        <v>15.512168472895477</v>
      </c>
      <c r="V17" s="2">
        <f>IF(References!$E$1=1,#N/A,INDEX(Data!$A$1:$ZZ$10000,MATCH($R17,Data!$A$1:$A$10036,0),MATCH(V$2,Data!$A$1:$ZZ$1,0))*U$1)</f>
        <v>0.43330079533227589</v>
      </c>
      <c r="W17" s="2">
        <f>IF(References!$E$1=2,#N/A,INDEX(Data!$A$1:$ZZ$10000,MATCH($R17,Data!$A$1:$A$10036,0),MATCH(W$2,Data!$A$1:$ZZ$1,0))*W$1)</f>
        <v>45.873938758634104</v>
      </c>
      <c r="X17" s="2">
        <f>IF(References!$E$1=1,#N/A,INDEX(Data!$A$1:$ZZ$10000,MATCH($R17,Data!$A$1:$A$10036,0),MATCH(X$2,Data!$A$1:$ZZ$1,0))*W$1)</f>
        <v>0.32094639989716023</v>
      </c>
      <c r="Y17" s="2">
        <f>IF(References!$E$1=2,#N/A,INDEX(Data!$A$1:$ZZ$10000,MATCH($R17,Data!$A$1:$A$10036,0),MATCH(Y$2,Data!$A$1:$ZZ$1,0))*Y$1)</f>
        <v>2.3612362177156672</v>
      </c>
      <c r="Z17" s="2">
        <f>IF(References!$E$1=1,#N/A,INDEX(Data!$A$1:$ZZ$10000,MATCH($R17,Data!$A$1:$A$10036,0),MATCH(Z$2,Data!$A$1:$ZZ$1,0))*Y$1)</f>
        <v>3.0389140511141149E-2</v>
      </c>
    </row>
    <row r="18" spans="1:26" x14ac:dyDescent="0.25">
      <c r="A18" s="1">
        <f t="shared" ref="A18" si="19">R24</f>
        <v>43912</v>
      </c>
      <c r="B18" s="4">
        <f>CHOOSE(References!$G$1,S24,AVERAGEIF(S18:S24,"&lt;&gt;#n/a"),IF(ISERROR(VALUE(#REF!)),0,#REF!)+SUMIF(S18,"&lt;&gt;#n/a"))</f>
        <v>5.345758633637125</v>
      </c>
      <c r="C18" s="4">
        <f>CHOOSE(References!$G$1,T24,AVERAGEIF(T18:T24,"&lt;&gt;#n/a"),IF(ISERROR(VALUE(#REF!)),0,#REF!)+SUMIF(T18,"&lt;&gt;#n/a"))</f>
        <v>0.20731473925462535</v>
      </c>
      <c r="D18" s="4">
        <f>CHOOSE(References!$G$1,U24,AVERAGEIF(U18:U24,"&lt;&gt;#n/a"),IF(ISERROR(VALUE(#REF!)),0,#REF!)+SUMIF(U18,"&lt;&gt;#n/a"))</f>
        <v>18.545274040221408</v>
      </c>
      <c r="E18" s="4">
        <f>CHOOSE(References!$G$1,V24,AVERAGEIF(V18:V24,"&lt;&gt;#n/a"),IF(ISERROR(VALUE(#REF!)),0,#REF!)+SUMIF(V18,"&lt;&gt;#n/a"))</f>
        <v>0.51996095439873102</v>
      </c>
      <c r="F18" s="4">
        <f>CHOOSE(References!$G$1,W24,AVERAGEIF(W18:W24,"&lt;&gt;#n/a"),IF(ISERROR(VALUE(#REF!)),0,#REF!)+SUMIF(W18,"&lt;&gt;#n/a"))</f>
        <v>36.502303881637026</v>
      </c>
      <c r="G18" s="4">
        <f>CHOOSE(References!$G$1,X24,AVERAGEIF(X18:X24,"&lt;&gt;#n/a"),IF(ISERROR(VALUE(#REF!)),0,#REF!)+SUMIF(X18,"&lt;&gt;#n/a"))</f>
        <v>3.2522568522912234</v>
      </c>
      <c r="H18" s="4">
        <f>CHOOSE(References!$G$1,Y24,AVERAGEIF(Y18:Y24,"&lt;&gt;#n/a"),IF(ISERROR(VALUE(#REF!)),0,#REF!)+SUMIF(Y18,"&lt;&gt;#n/a"))</f>
        <v>2.5010262640669167</v>
      </c>
      <c r="I18" s="4">
        <f>CHOOSE(References!$G$1,Z24,AVERAGEIF(Z18:Z24,"&lt;&gt;#n/a"),IF(ISERROR(VALUE(#REF!)),0,#REF!)+SUMIF(Z18,"&lt;&gt;#n/a"))</f>
        <v>3.6466968613369379E-2</v>
      </c>
      <c r="R18" s="1">
        <f t="shared" si="4"/>
        <v>43906</v>
      </c>
      <c r="S18" s="2">
        <f>IF(References!$E$1=2,#N/A,INDEX(Data!$A$1:$ZZ$10000,MATCH($R18,Data!$A$1:$A$10036,0),MATCH(S$2,Data!$A$1:$ZZ$1,0))*S$1)</f>
        <v>5.345758633637125</v>
      </c>
      <c r="T18" s="2">
        <f>IF(References!$E$1=1,#N/A,INDEX(Data!$A$1:$ZZ$10000,MATCH($R18,Data!$A$1:$A$10036,0),MATCH(T$2,Data!$A$1:$ZZ$1,0))*S$1)</f>
        <v>0.20731473925462535</v>
      </c>
      <c r="U18" s="2">
        <f>IF(References!$E$1=2,#N/A,INDEX(Data!$A$1:$ZZ$10000,MATCH($R18,Data!$A$1:$A$10036,0),MATCH(U$2,Data!$A$1:$ZZ$1,0))*U$1)</f>
        <v>18.545274040221408</v>
      </c>
      <c r="V18" s="2">
        <f>IF(References!$E$1=1,#N/A,INDEX(Data!$A$1:$ZZ$10000,MATCH($R18,Data!$A$1:$A$10036,0),MATCH(V$2,Data!$A$1:$ZZ$1,0))*U$1)</f>
        <v>0.51996095439873102</v>
      </c>
      <c r="W18" s="2">
        <f>IF(References!$E$1=2,#N/A,INDEX(Data!$A$1:$ZZ$10000,MATCH($R18,Data!$A$1:$A$10036,0),MATCH(W$2,Data!$A$1:$ZZ$1,0))*W$1)</f>
        <v>36.502303881637026</v>
      </c>
      <c r="X18" s="2">
        <f>IF(References!$E$1=1,#N/A,INDEX(Data!$A$1:$ZZ$10000,MATCH($R18,Data!$A$1:$A$10036,0),MATCH(X$2,Data!$A$1:$ZZ$1,0))*W$1)</f>
        <v>3.2522568522912234</v>
      </c>
      <c r="Y18" s="2">
        <f>IF(References!$E$1=2,#N/A,INDEX(Data!$A$1:$ZZ$10000,MATCH($R18,Data!$A$1:$A$10036,0),MATCH(Y$2,Data!$A$1:$ZZ$1,0))*Y$1)</f>
        <v>2.5010262640669167</v>
      </c>
      <c r="Z18" s="2">
        <f>IF(References!$E$1=1,#N/A,INDEX(Data!$A$1:$ZZ$10000,MATCH($R18,Data!$A$1:$A$10036,0),MATCH(Z$2,Data!$A$1:$ZZ$1,0))*Y$1)</f>
        <v>3.6466968613369379E-2</v>
      </c>
    </row>
    <row r="19" spans="1:26" x14ac:dyDescent="0.25">
      <c r="A19" s="1">
        <f t="shared" ref="A19" si="20">R25</f>
        <v>43913</v>
      </c>
      <c r="B19" s="4">
        <f>CHOOSE(References!$G$1,S25,AVERAGEIF(S19:S25,"&lt;&gt;#n/a"),IF(ISERROR(VALUE(#REF!)),0,#REF!)+SUMIF(S19,"&lt;&gt;#n/a"))</f>
        <v>6.5452224821817424</v>
      </c>
      <c r="C19" s="4">
        <f>CHOOSE(References!$G$1,T25,AVERAGEIF(T19:T25,"&lt;&gt;#n/a"),IF(ISERROR(VALUE(#REF!)),0,#REF!)+SUMIF(T19,"&lt;&gt;#n/a"))</f>
        <v>0.32578030454298268</v>
      </c>
      <c r="D19" s="4">
        <f>CHOOSE(References!$G$1,U25,AVERAGEIF(U19:U25,"&lt;&gt;#n/a"),IF(ISERROR(VALUE(#REF!)),0,#REF!)+SUMIF(U19,"&lt;&gt;#n/a"))</f>
        <v>33.537481558718156</v>
      </c>
      <c r="E19" s="4">
        <f>CHOOSE(References!$G$1,V25,AVERAGEIF(V19:V25,"&lt;&gt;#n/a"),IF(ISERROR(VALUE(#REF!)),0,#REF!)+SUMIF(V19,"&lt;&gt;#n/a"))</f>
        <v>1.039921908797462</v>
      </c>
      <c r="F19" s="4">
        <f>CHOOSE(References!$G$1,W25,AVERAGEIF(W19:W25,"&lt;&gt;#n/a"),IF(ISERROR(VALUE(#REF!)),0,#REF!)+SUMIF(W19,"&lt;&gt;#n/a"))</f>
        <v>53.555255929506139</v>
      </c>
      <c r="G19" s="4">
        <f>CHOOSE(References!$G$1,X25,AVERAGEIF(X19:X25,"&lt;&gt;#n/a"),IF(ISERROR(VALUE(#REF!)),0,#REF!)+SUMIF(X19,"&lt;&gt;#n/a"))</f>
        <v>0.44932495985602433</v>
      </c>
      <c r="H19" s="4">
        <f>CHOOSE(References!$G$1,Y25,AVERAGEIF(Y19:Y25,"&lt;&gt;#n/a"),IF(ISERROR(VALUE(#REF!)),0,#REF!)+SUMIF(Y19,"&lt;&gt;#n/a"))</f>
        <v>2.6955167633382198</v>
      </c>
      <c r="I19" s="4">
        <f>CHOOSE(References!$G$1,Z25,AVERAGEIF(Z19:Z25,"&lt;&gt;#n/a"),IF(ISERROR(VALUE(#REF!)),0,#REF!)+SUMIF(Z19,"&lt;&gt;#n/a"))</f>
        <v>4.8622624817825838E-2</v>
      </c>
      <c r="R19" s="1">
        <f t="shared" si="4"/>
        <v>43907</v>
      </c>
      <c r="S19" s="2">
        <f>IF(References!$E$1=2,#N/A,INDEX(Data!$A$1:$ZZ$10000,MATCH($R19,Data!$A$1:$A$10036,0),MATCH(S$2,Data!$A$1:$ZZ$1,0))*S$1)</f>
        <v>6.5452224821817424</v>
      </c>
      <c r="T19" s="2">
        <f>IF(References!$E$1=1,#N/A,INDEX(Data!$A$1:$ZZ$10000,MATCH($R19,Data!$A$1:$A$10036,0),MATCH(T$2,Data!$A$1:$ZZ$1,0))*S$1)</f>
        <v>0.32578030454298268</v>
      </c>
      <c r="U19" s="2">
        <f>IF(References!$E$1=2,#N/A,INDEX(Data!$A$1:$ZZ$10000,MATCH($R19,Data!$A$1:$A$10036,0),MATCH(U$2,Data!$A$1:$ZZ$1,0))*U$1)</f>
        <v>33.537481558718156</v>
      </c>
      <c r="V19" s="2">
        <f>IF(References!$E$1=1,#N/A,INDEX(Data!$A$1:$ZZ$10000,MATCH($R19,Data!$A$1:$A$10036,0),MATCH(V$2,Data!$A$1:$ZZ$1,0))*U$1)</f>
        <v>1.039921908797462</v>
      </c>
      <c r="W19" s="2">
        <f>IF(References!$E$1=2,#N/A,INDEX(Data!$A$1:$ZZ$10000,MATCH($R19,Data!$A$1:$A$10036,0),MATCH(W$2,Data!$A$1:$ZZ$1,0))*W$1)</f>
        <v>53.555255929506139</v>
      </c>
      <c r="X19" s="2">
        <f>IF(References!$E$1=1,#N/A,INDEX(Data!$A$1:$ZZ$10000,MATCH($R19,Data!$A$1:$A$10036,0),MATCH(X$2,Data!$A$1:$ZZ$1,0))*W$1)</f>
        <v>0.44932495985602433</v>
      </c>
      <c r="Y19" s="2">
        <f>IF(References!$E$1=2,#N/A,INDEX(Data!$A$1:$ZZ$10000,MATCH($R19,Data!$A$1:$A$10036,0),MATCH(Y$2,Data!$A$1:$ZZ$1,0))*Y$1)</f>
        <v>2.6955167633382198</v>
      </c>
      <c r="Z19" s="2">
        <f>IF(References!$E$1=1,#N/A,INDEX(Data!$A$1:$ZZ$10000,MATCH($R19,Data!$A$1:$A$10036,0),MATCH(Z$2,Data!$A$1:$ZZ$1,0))*Y$1)</f>
        <v>4.8622624817825838E-2</v>
      </c>
    </row>
    <row r="20" spans="1:26" x14ac:dyDescent="0.25">
      <c r="A20" s="1">
        <f t="shared" ref="A20" si="21">R26</f>
        <v>43914</v>
      </c>
      <c r="B20" s="4">
        <f>CHOOSE(References!$G$1,S26,AVERAGEIF(S20:S26,"&lt;&gt;#n/a"),IF(ISERROR(VALUE(#REF!)),0,#REF!)+SUMIF(S20,"&lt;&gt;#n/a"))</f>
        <v>9.047807548898291</v>
      </c>
      <c r="C20" s="4">
        <f>CHOOSE(References!$G$1,T26,AVERAGEIF(T20:T26,"&lt;&gt;#n/a"),IF(ISERROR(VALUE(#REF!)),0,#REF!)+SUMIF(T20,"&lt;&gt;#n/a"))</f>
        <v>0.25173932623775935</v>
      </c>
      <c r="D20" s="4">
        <f>CHOOSE(References!$G$1,U26,AVERAGEIF(U20:U26,"&lt;&gt;#n/a"),IF(ISERROR(VALUE(#REF!)),0,#REF!)+SUMIF(U20,"&lt;&gt;#n/a"))</f>
        <v>36.570587126044082</v>
      </c>
      <c r="E20" s="4">
        <f>CHOOSE(References!$G$1,V26,AVERAGEIF(V20:V26,"&lt;&gt;#n/a"),IF(ISERROR(VALUE(#REF!)),0,#REF!)+SUMIF(V20,"&lt;&gt;#n/a"))</f>
        <v>0.86660159066455178</v>
      </c>
      <c r="F20" s="4">
        <f>CHOOSE(References!$G$1,W26,AVERAGEIF(W20:W26,"&lt;&gt;#n/a"),IF(ISERROR(VALUE(#REF!)),0,#REF!)+SUMIF(W20,"&lt;&gt;#n/a"))</f>
        <v>79.038400081340654</v>
      </c>
      <c r="G20" s="4">
        <f>CHOOSE(References!$G$1,X26,AVERAGEIF(X20:X26,"&lt;&gt;#n/a"),IF(ISERROR(VALUE(#REF!)),0,#REF!)+SUMIF(X20,"&lt;&gt;#n/a"))</f>
        <v>3.8941496520855439</v>
      </c>
      <c r="H20" s="4">
        <f>CHOOSE(References!$G$1,Y26,AVERAGEIF(Y20:Y26,"&lt;&gt;#n/a"),IF(ISERROR(VALUE(#REF!)),0,#REF!)+SUMIF(Y20,"&lt;&gt;#n/a"))</f>
        <v>5.3667222142675266</v>
      </c>
      <c r="I20" s="4">
        <f>CHOOSE(References!$G$1,Z26,AVERAGEIF(Z20:Z26,"&lt;&gt;#n/a"),IF(ISERROR(VALUE(#REF!)),0,#REF!)+SUMIF(Z20,"&lt;&gt;#n/a"))</f>
        <v>6.989502317562464E-2</v>
      </c>
      <c r="R20" s="1">
        <f t="shared" si="4"/>
        <v>43908</v>
      </c>
      <c r="S20" s="2">
        <f>IF(References!$E$1=2,#N/A,INDEX(Data!$A$1:$ZZ$10000,MATCH($R20,Data!$A$1:$A$10036,0),MATCH(S$2,Data!$A$1:$ZZ$1,0))*S$1)</f>
        <v>9.047807548898291</v>
      </c>
      <c r="T20" s="2">
        <f>IF(References!$E$1=1,#N/A,INDEX(Data!$A$1:$ZZ$10000,MATCH($R20,Data!$A$1:$A$10036,0),MATCH(T$2,Data!$A$1:$ZZ$1,0))*S$1)</f>
        <v>0.25173932623775935</v>
      </c>
      <c r="U20" s="2">
        <f>IF(References!$E$1=2,#N/A,INDEX(Data!$A$1:$ZZ$10000,MATCH($R20,Data!$A$1:$A$10036,0),MATCH(U$2,Data!$A$1:$ZZ$1,0))*U$1)</f>
        <v>36.570587126044082</v>
      </c>
      <c r="V20" s="2">
        <f>IF(References!$E$1=1,#N/A,INDEX(Data!$A$1:$ZZ$10000,MATCH($R20,Data!$A$1:$A$10036,0),MATCH(V$2,Data!$A$1:$ZZ$1,0))*U$1)</f>
        <v>0.86660159066455178</v>
      </c>
      <c r="W20" s="2">
        <f>IF(References!$E$1=2,#N/A,INDEX(Data!$A$1:$ZZ$10000,MATCH($R20,Data!$A$1:$A$10036,0),MATCH(W$2,Data!$A$1:$ZZ$1,0))*W$1)</f>
        <v>79.038400081340654</v>
      </c>
      <c r="X20" s="2">
        <f>IF(References!$E$1=1,#N/A,INDEX(Data!$A$1:$ZZ$10000,MATCH($R20,Data!$A$1:$A$10036,0),MATCH(X$2,Data!$A$1:$ZZ$1,0))*W$1)</f>
        <v>3.8941496520855439</v>
      </c>
      <c r="Y20" s="2">
        <f>IF(References!$E$1=2,#N/A,INDEX(Data!$A$1:$ZZ$10000,MATCH($R20,Data!$A$1:$A$10036,0),MATCH(Y$2,Data!$A$1:$ZZ$1,0))*Y$1)</f>
        <v>5.3667222142675266</v>
      </c>
      <c r="Z20" s="2">
        <f>IF(References!$E$1=1,#N/A,INDEX(Data!$A$1:$ZZ$10000,MATCH($R20,Data!$A$1:$A$10036,0),MATCH(Z$2,Data!$A$1:$ZZ$1,0))*Y$1)</f>
        <v>6.989502317562464E-2</v>
      </c>
    </row>
    <row r="21" spans="1:26" x14ac:dyDescent="0.25">
      <c r="A21" s="1">
        <f t="shared" ref="A21" si="22">R27</f>
        <v>43915</v>
      </c>
      <c r="B21" s="4">
        <f>CHOOSE(References!$G$1,S27,AVERAGEIF(S21:S27,"&lt;&gt;#n/a"),IF(ISERROR(VALUE(#REF!)),0,#REF!)+SUMIF(S21,"&lt;&gt;#n/a"))</f>
        <v>11.387502463343349</v>
      </c>
      <c r="C21" s="4">
        <f>CHOOSE(References!$G$1,T27,AVERAGEIF(T21:T27,"&lt;&gt;#n/a"),IF(ISERROR(VALUE(#REF!)),0,#REF!)+SUMIF(T21,"&lt;&gt;#n/a"))</f>
        <v>0.50347865247551871</v>
      </c>
      <c r="D21" s="4">
        <f>CHOOSE(References!$G$1,U27,AVERAGEIF(U21:U27,"&lt;&gt;#n/a"),IF(ISERROR(VALUE(#REF!)),0,#REF!)+SUMIF(U21,"&lt;&gt;#n/a"))</f>
        <v>46.363185100553515</v>
      </c>
      <c r="E21" s="4">
        <f>CHOOSE(References!$G$1,V27,AVERAGEIF(V21:V27,"&lt;&gt;#n/a"),IF(ISERROR(VALUE(#REF!)),0,#REF!)+SUMIF(V21,"&lt;&gt;#n/a"))</f>
        <v>1.9065234994620139</v>
      </c>
      <c r="F21" s="4">
        <f>CHOOSE(References!$G$1,W27,AVERAGEIF(W21:W27,"&lt;&gt;#n/a"),IF(ISERROR(VALUE(#REF!)),0,#REF!)+SUMIF(W21,"&lt;&gt;#n/a"))</f>
        <v>86.591338692253828</v>
      </c>
      <c r="G21" s="4">
        <f>CHOOSE(References!$G$1,X27,AVERAGEIF(X21:X27,"&lt;&gt;#n/a"),IF(ISERROR(VALUE(#REF!)),0,#REF!)+SUMIF(X21,"&lt;&gt;#n/a"))</f>
        <v>2.2894176525997429</v>
      </c>
      <c r="H21" s="4">
        <f>CHOOSE(References!$G$1,Y27,AVERAGEIF(Y21:Y27,"&lt;&gt;#n/a"),IF(ISERROR(VALUE(#REF!)),0,#REF!)+SUMIF(Y21,"&lt;&gt;#n/a"))</f>
        <v>9.0802751847289755</v>
      </c>
      <c r="I21" s="4">
        <f>CHOOSE(References!$G$1,Z27,AVERAGEIF(Z21:Z27,"&lt;&gt;#n/a"),IF(ISERROR(VALUE(#REF!)),0,#REF!)+SUMIF(Z21,"&lt;&gt;#n/a"))</f>
        <v>0.12763439014679281</v>
      </c>
      <c r="R21" s="1">
        <f t="shared" si="4"/>
        <v>43909</v>
      </c>
      <c r="S21" s="2">
        <f>IF(References!$E$1=2,#N/A,INDEX(Data!$A$1:$ZZ$10000,MATCH($R21,Data!$A$1:$A$10036,0),MATCH(S$2,Data!$A$1:$ZZ$1,0))*S$1)</f>
        <v>11.387502463343349</v>
      </c>
      <c r="T21" s="2">
        <f>IF(References!$E$1=1,#N/A,INDEX(Data!$A$1:$ZZ$10000,MATCH($R21,Data!$A$1:$A$10036,0),MATCH(T$2,Data!$A$1:$ZZ$1,0))*S$1)</f>
        <v>0.50347865247551871</v>
      </c>
      <c r="U21" s="2">
        <f>IF(References!$E$1=2,#N/A,INDEX(Data!$A$1:$ZZ$10000,MATCH($R21,Data!$A$1:$A$10036,0),MATCH(U$2,Data!$A$1:$ZZ$1,0))*U$1)</f>
        <v>46.363185100553515</v>
      </c>
      <c r="V21" s="2">
        <f>IF(References!$E$1=1,#N/A,INDEX(Data!$A$1:$ZZ$10000,MATCH($R21,Data!$A$1:$A$10036,0),MATCH(V$2,Data!$A$1:$ZZ$1,0))*U$1)</f>
        <v>1.9065234994620139</v>
      </c>
      <c r="W21" s="2">
        <f>IF(References!$E$1=2,#N/A,INDEX(Data!$A$1:$ZZ$10000,MATCH($R21,Data!$A$1:$A$10036,0),MATCH(W$2,Data!$A$1:$ZZ$1,0))*W$1)</f>
        <v>86.591338692253828</v>
      </c>
      <c r="X21" s="2">
        <f>IF(References!$E$1=1,#N/A,INDEX(Data!$A$1:$ZZ$10000,MATCH($R21,Data!$A$1:$A$10036,0),MATCH(X$2,Data!$A$1:$ZZ$1,0))*W$1)</f>
        <v>2.2894176525997429</v>
      </c>
      <c r="Y21" s="2">
        <f>IF(References!$E$1=2,#N/A,INDEX(Data!$A$1:$ZZ$10000,MATCH($R21,Data!$A$1:$A$10036,0),MATCH(Y$2,Data!$A$1:$ZZ$1,0))*Y$1)</f>
        <v>9.0802751847289755</v>
      </c>
      <c r="Z21" s="2">
        <f>IF(References!$E$1=1,#N/A,INDEX(Data!$A$1:$ZZ$10000,MATCH($R21,Data!$A$1:$A$10036,0),MATCH(Z$2,Data!$A$1:$ZZ$1,0))*Y$1)</f>
        <v>0.12763439014679281</v>
      </c>
    </row>
    <row r="22" spans="1:26" x14ac:dyDescent="0.25">
      <c r="A22" s="1">
        <f t="shared" ref="A22" si="23">R28</f>
        <v>43916</v>
      </c>
      <c r="B22" s="4">
        <f>CHOOSE(References!$G$1,S28,AVERAGEIF(S22:S28,"&lt;&gt;#n/a"),IF(ISERROR(VALUE(#REF!)),0,#REF!)+SUMIF(S22,"&lt;&gt;#n/a"))</f>
        <v>14.793387465383622</v>
      </c>
      <c r="C22" s="4">
        <f>CHOOSE(References!$G$1,T28,AVERAGEIF(T22:T28,"&lt;&gt;#n/a"),IF(ISERROR(VALUE(#REF!)),0,#REF!)+SUMIF(T22,"&lt;&gt;#n/a"))</f>
        <v>0.68117700040805462</v>
      </c>
      <c r="D22" s="4">
        <f>CHOOSE(References!$G$1,U28,AVERAGEIF(U22:U28,"&lt;&gt;#n/a"),IF(ISERROR(VALUE(#REF!)),0,#REF!)+SUMIF(U22,"&lt;&gt;#n/a"))</f>
        <v>61.788693414382543</v>
      </c>
      <c r="E22" s="4">
        <f>CHOOSE(References!$G$1,V28,AVERAGEIF(V22:V28,"&lt;&gt;#n/a"),IF(ISERROR(VALUE(#REF!)),0,#REF!)+SUMIF(V22,"&lt;&gt;#n/a"))</f>
        <v>2.8597852491930209</v>
      </c>
      <c r="F22" s="4">
        <f>CHOOSE(References!$G$1,W28,AVERAGEIF(W22:W28,"&lt;&gt;#n/a"),IF(ISERROR(VALUE(#REF!)),0,#REF!)+SUMIF(W22,"&lt;&gt;#n/a"))</f>
        <v>97.760273408675005</v>
      </c>
      <c r="G22" s="4">
        <f>CHOOSE(References!$G$1,X28,AVERAGEIF(X22:X28,"&lt;&gt;#n/a"),IF(ISERROR(VALUE(#REF!)),0,#REF!)+SUMIF(X22,"&lt;&gt;#n/a"))</f>
        <v>3.615996105508005</v>
      </c>
      <c r="H22" s="4">
        <f>CHOOSE(References!$G$1,Y28,AVERAGEIF(Y22:Y28,"&lt;&gt;#n/a"),IF(ISERROR(VALUE(#REF!)),0,#REF!)+SUMIF(Y22,"&lt;&gt;#n/a"))</f>
        <v>14.693149437136745</v>
      </c>
      <c r="I22" s="4">
        <f>CHOOSE(References!$G$1,Z28,AVERAGEIF(Z22:Z28,"&lt;&gt;#n/a"),IF(ISERROR(VALUE(#REF!)),0,#REF!)+SUMIF(Z22,"&lt;&gt;#n/a"))</f>
        <v>0</v>
      </c>
      <c r="R22" s="1">
        <f t="shared" si="4"/>
        <v>43910</v>
      </c>
      <c r="S22" s="2">
        <f>IF(References!$E$1=2,#N/A,INDEX(Data!$A$1:$ZZ$10000,MATCH($R22,Data!$A$1:$A$10036,0),MATCH(S$2,Data!$A$1:$ZZ$1,0))*S$1)</f>
        <v>14.793387465383622</v>
      </c>
      <c r="T22" s="2">
        <f>IF(References!$E$1=1,#N/A,INDEX(Data!$A$1:$ZZ$10000,MATCH($R22,Data!$A$1:$A$10036,0),MATCH(T$2,Data!$A$1:$ZZ$1,0))*S$1)</f>
        <v>0.68117700040805462</v>
      </c>
      <c r="U22" s="2">
        <f>IF(References!$E$1=2,#N/A,INDEX(Data!$A$1:$ZZ$10000,MATCH($R22,Data!$A$1:$A$10036,0),MATCH(U$2,Data!$A$1:$ZZ$1,0))*U$1)</f>
        <v>61.788693414382543</v>
      </c>
      <c r="V22" s="2">
        <f>IF(References!$E$1=1,#N/A,INDEX(Data!$A$1:$ZZ$10000,MATCH($R22,Data!$A$1:$A$10036,0),MATCH(V$2,Data!$A$1:$ZZ$1,0))*U$1)</f>
        <v>2.8597852491930209</v>
      </c>
      <c r="W22" s="2">
        <f>IF(References!$E$1=2,#N/A,INDEX(Data!$A$1:$ZZ$10000,MATCH($R22,Data!$A$1:$A$10036,0),MATCH(W$2,Data!$A$1:$ZZ$1,0))*W$1)</f>
        <v>97.760273408675005</v>
      </c>
      <c r="X22" s="2">
        <f>IF(References!$E$1=1,#N/A,INDEX(Data!$A$1:$ZZ$10000,MATCH($R22,Data!$A$1:$A$10036,0),MATCH(X$2,Data!$A$1:$ZZ$1,0))*W$1)</f>
        <v>3.615996105508005</v>
      </c>
      <c r="Y22" s="2">
        <f>IF(References!$E$1=2,#N/A,INDEX(Data!$A$1:$ZZ$10000,MATCH($R22,Data!$A$1:$A$10036,0),MATCH(Y$2,Data!$A$1:$ZZ$1,0))*Y$1)</f>
        <v>14.693149437136745</v>
      </c>
      <c r="Z22" s="2">
        <f>IF(References!$E$1=1,#N/A,INDEX(Data!$A$1:$ZZ$10000,MATCH($R22,Data!$A$1:$A$10036,0),MATCH(Z$2,Data!$A$1:$ZZ$1,0))*Y$1)</f>
        <v>0</v>
      </c>
    </row>
    <row r="23" spans="1:26" x14ac:dyDescent="0.25">
      <c r="A23" s="1">
        <f t="shared" ref="A23" si="24">R29</f>
        <v>43917</v>
      </c>
      <c r="B23" s="4">
        <f>CHOOSE(References!$G$1,S29,AVERAGEIF(S23:S29,"&lt;&gt;#n/a"),IF(ISERROR(VALUE(#REF!)),0,#REF!)+SUMIF(S23,"&lt;&gt;#n/a"))</f>
        <v>15.622646422402124</v>
      </c>
      <c r="C23" s="4">
        <f>CHOOSE(References!$G$1,T29,AVERAGEIF(T23:T29,"&lt;&gt;#n/a"),IF(ISERROR(VALUE(#REF!)),0,#REF!)+SUMIF(T23,"&lt;&gt;#n/a"))</f>
        <v>0.47386226115342933</v>
      </c>
      <c r="D23" s="4">
        <f>CHOOSE(References!$G$1,U29,AVERAGEIF(U23:U29,"&lt;&gt;#n/a"),IF(ISERROR(VALUE(#REF!)),0,#REF!)+SUMIF(U23,"&lt;&gt;#n/a"))</f>
        <v>57.369025301993325</v>
      </c>
      <c r="E23" s="4">
        <f>CHOOSE(References!$G$1,V29,AVERAGEIF(V23:V29,"&lt;&gt;#n/a"),IF(ISERROR(VALUE(#REF!)),0,#REF!)+SUMIF(V23,"&lt;&gt;#n/a"))</f>
        <v>3.0331055673259311</v>
      </c>
      <c r="F23" s="4">
        <f>CHOOSE(References!$G$1,W29,AVERAGEIF(W23:W29,"&lt;&gt;#n/a"),IF(ISERROR(VALUE(#REF!)),0,#REF!)+SUMIF(W23,"&lt;&gt;#n/a"))</f>
        <v>116.52493958932897</v>
      </c>
      <c r="G23" s="4">
        <f>CHOOSE(References!$G$1,X29,AVERAGEIF(X23:X29,"&lt;&gt;#n/a"),IF(ISERROR(VALUE(#REF!)),0,#REF!)+SUMIF(X23,"&lt;&gt;#n/a"))</f>
        <v>5.0281602650555097</v>
      </c>
      <c r="H23" s="4">
        <f>CHOOSE(References!$G$1,Y29,AVERAGEIF(Y23:Y29,"&lt;&gt;#n/a"),IF(ISERROR(VALUE(#REF!)),0,#REF!)+SUMIF(Y23,"&lt;&gt;#n/a"))</f>
        <v>16.331124110687252</v>
      </c>
      <c r="I23" s="4">
        <f>CHOOSE(References!$G$1,Z29,AVERAGEIF(Z23:Z29,"&lt;&gt;#n/a"),IF(ISERROR(VALUE(#REF!)),0,#REF!)+SUMIF(Z23,"&lt;&gt;#n/a"))</f>
        <v>0.33428054562255266</v>
      </c>
      <c r="R23" s="1">
        <f t="shared" si="4"/>
        <v>43911</v>
      </c>
      <c r="S23" s="2">
        <f>IF(References!$E$1=2,#N/A,INDEX(Data!$A$1:$ZZ$10000,MATCH($R23,Data!$A$1:$A$10036,0),MATCH(S$2,Data!$A$1:$ZZ$1,0))*S$1)</f>
        <v>15.622646422402124</v>
      </c>
      <c r="T23" s="2">
        <f>IF(References!$E$1=1,#N/A,INDEX(Data!$A$1:$ZZ$10000,MATCH($R23,Data!$A$1:$A$10036,0),MATCH(T$2,Data!$A$1:$ZZ$1,0))*S$1)</f>
        <v>0.47386226115342933</v>
      </c>
      <c r="U23" s="2">
        <f>IF(References!$E$1=2,#N/A,INDEX(Data!$A$1:$ZZ$10000,MATCH($R23,Data!$A$1:$A$10036,0),MATCH(U$2,Data!$A$1:$ZZ$1,0))*U$1)</f>
        <v>57.369025301993325</v>
      </c>
      <c r="V23" s="2">
        <f>IF(References!$E$1=1,#N/A,INDEX(Data!$A$1:$ZZ$10000,MATCH($R23,Data!$A$1:$A$10036,0),MATCH(V$2,Data!$A$1:$ZZ$1,0))*U$1)</f>
        <v>3.0331055673259311</v>
      </c>
      <c r="W23" s="2">
        <f>IF(References!$E$1=2,#N/A,INDEX(Data!$A$1:$ZZ$10000,MATCH($R23,Data!$A$1:$A$10036,0),MATCH(W$2,Data!$A$1:$ZZ$1,0))*W$1)</f>
        <v>116.52493958932897</v>
      </c>
      <c r="X23" s="2">
        <f>IF(References!$E$1=1,#N/A,INDEX(Data!$A$1:$ZZ$10000,MATCH($R23,Data!$A$1:$A$10036,0),MATCH(X$2,Data!$A$1:$ZZ$1,0))*W$1)</f>
        <v>5.0281602650555097</v>
      </c>
      <c r="Y23" s="2">
        <f>IF(References!$E$1=2,#N/A,INDEX(Data!$A$1:$ZZ$10000,MATCH($R23,Data!$A$1:$A$10036,0),MATCH(Y$2,Data!$A$1:$ZZ$1,0))*Y$1)</f>
        <v>16.331124110687252</v>
      </c>
      <c r="Z23" s="2">
        <f>IF(References!$E$1=1,#N/A,INDEX(Data!$A$1:$ZZ$10000,MATCH($R23,Data!$A$1:$A$10036,0),MATCH(Z$2,Data!$A$1:$ZZ$1,0))*Y$1)</f>
        <v>0.33428054562255266</v>
      </c>
    </row>
    <row r="24" spans="1:26" x14ac:dyDescent="0.25">
      <c r="A24" s="1">
        <f t="shared" ref="A24" si="25">R30</f>
        <v>43918</v>
      </c>
      <c r="B24" s="4">
        <f>CHOOSE(References!$G$1,S30,AVERAGEIF(S24:S30,"&lt;&gt;#n/a"),IF(ISERROR(VALUE(#REF!)),0,#REF!)+SUMIF(S24,"&lt;&gt;#n/a"))</f>
        <v>18.584285554611057</v>
      </c>
      <c r="C24" s="4">
        <f>CHOOSE(References!$G$1,T30,AVERAGEIF(T24:T30,"&lt;&gt;#n/a"),IF(ISERROR(VALUE(#REF!)),0,#REF!)+SUMIF(T24,"&lt;&gt;#n/a"))</f>
        <v>0.85887534834059065</v>
      </c>
      <c r="D24" s="4">
        <f>CHOOSE(References!$G$1,U30,AVERAGEIF(U24:U30,"&lt;&gt;#n/a"),IF(ISERROR(VALUE(#REF!)),0,#REF!)+SUMIF(U24,"&lt;&gt;#n/a"))</f>
        <v>40.643614602167474</v>
      </c>
      <c r="E24" s="4">
        <f>CHOOSE(References!$G$1,V30,AVERAGEIF(V24:V30,"&lt;&gt;#n/a"),IF(ISERROR(VALUE(#REF!)),0,#REF!)+SUMIF(V24,"&lt;&gt;#n/a"))</f>
        <v>3.4664063626582071</v>
      </c>
      <c r="F24" s="4">
        <f>CHOOSE(References!$G$1,W30,AVERAGEIF(W24:W30,"&lt;&gt;#n/a"),IF(ISERROR(VALUE(#REF!)),0,#REF!)+SUMIF(W24,"&lt;&gt;#n/a"))</f>
        <v>104.11501212663877</v>
      </c>
      <c r="G24" s="4">
        <f>CHOOSE(References!$G$1,X30,AVERAGEIF(X24:X30,"&lt;&gt;#n/a"),IF(ISERROR(VALUE(#REF!)),0,#REF!)+SUMIF(X24,"&lt;&gt;#n/a"))</f>
        <v>6.9324422377786608</v>
      </c>
      <c r="H24" s="4">
        <f>CHOOSE(References!$G$1,Y30,AVERAGEIF(Y24:Y30,"&lt;&gt;#n/a"),IF(ISERROR(VALUE(#REF!)),0,#REF!)+SUMIF(Y24,"&lt;&gt;#n/a"))</f>
        <v>21.64618478608584</v>
      </c>
      <c r="I24" s="4">
        <f>CHOOSE(References!$G$1,Z30,AVERAGEIF(Z24:Z30,"&lt;&gt;#n/a"),IF(ISERROR(VALUE(#REF!)),0,#REF!)+SUMIF(Z24,"&lt;&gt;#n/a"))</f>
        <v>0.24311312408912919</v>
      </c>
      <c r="R24" s="1">
        <f t="shared" si="4"/>
        <v>43912</v>
      </c>
      <c r="S24" s="2">
        <f>IF(References!$E$1=2,#N/A,INDEX(Data!$A$1:$ZZ$10000,MATCH($R24,Data!$A$1:$A$10036,0),MATCH(S$2,Data!$A$1:$ZZ$1,0))*S$1)</f>
        <v>18.584285554611057</v>
      </c>
      <c r="T24" s="2">
        <f>IF(References!$E$1=1,#N/A,INDEX(Data!$A$1:$ZZ$10000,MATCH($R24,Data!$A$1:$A$10036,0),MATCH(T$2,Data!$A$1:$ZZ$1,0))*S$1)</f>
        <v>0.85887534834059065</v>
      </c>
      <c r="U24" s="2">
        <f>IF(References!$E$1=2,#N/A,INDEX(Data!$A$1:$ZZ$10000,MATCH($R24,Data!$A$1:$A$10036,0),MATCH(U$2,Data!$A$1:$ZZ$1,0))*U$1)</f>
        <v>40.643614602167474</v>
      </c>
      <c r="V24" s="2">
        <f>IF(References!$E$1=1,#N/A,INDEX(Data!$A$1:$ZZ$10000,MATCH($R24,Data!$A$1:$A$10036,0),MATCH(V$2,Data!$A$1:$ZZ$1,0))*U$1)</f>
        <v>3.4664063626582071</v>
      </c>
      <c r="W24" s="2">
        <f>IF(References!$E$1=2,#N/A,INDEX(Data!$A$1:$ZZ$10000,MATCH($R24,Data!$A$1:$A$10036,0),MATCH(W$2,Data!$A$1:$ZZ$1,0))*W$1)</f>
        <v>104.11501212663877</v>
      </c>
      <c r="X24" s="2">
        <f>IF(References!$E$1=1,#N/A,INDEX(Data!$A$1:$ZZ$10000,MATCH($R24,Data!$A$1:$A$10036,0),MATCH(X$2,Data!$A$1:$ZZ$1,0))*W$1)</f>
        <v>6.9324422377786608</v>
      </c>
      <c r="Y24" s="2">
        <f>IF(References!$E$1=2,#N/A,INDEX(Data!$A$1:$ZZ$10000,MATCH($R24,Data!$A$1:$A$10036,0),MATCH(Y$2,Data!$A$1:$ZZ$1,0))*Y$1)</f>
        <v>21.64618478608584</v>
      </c>
      <c r="Z24" s="2">
        <f>IF(References!$E$1=1,#N/A,INDEX(Data!$A$1:$ZZ$10000,MATCH($R24,Data!$A$1:$A$10036,0),MATCH(Z$2,Data!$A$1:$ZZ$1,0))*Y$1)</f>
        <v>0.24311312408912919</v>
      </c>
    </row>
    <row r="25" spans="1:26" x14ac:dyDescent="0.25">
      <c r="A25" s="1">
        <f t="shared" ref="A25" si="26">R31</f>
        <v>43919</v>
      </c>
      <c r="B25" s="4">
        <f>CHOOSE(References!$G$1,S31,AVERAGEIF(S25:S31,"&lt;&gt;#n/a"),IF(ISERROR(VALUE(#REF!)),0,#REF!)+SUMIF(S25,"&lt;&gt;#n/a"))</f>
        <v>17.740218401931511</v>
      </c>
      <c r="C25" s="4">
        <f>CHOOSE(References!$G$1,T31,AVERAGEIF(T25:T31,"&lt;&gt;#n/a"),IF(ISERROR(VALUE(#REF!)),0,#REF!)+SUMIF(T25,"&lt;&gt;#n/a"))</f>
        <v>0.53309504379760797</v>
      </c>
      <c r="D25" s="4">
        <f>CHOOSE(References!$G$1,U31,AVERAGEIF(U25:U31,"&lt;&gt;#n/a"),IF(ISERROR(VALUE(#REF!)),0,#REF!)+SUMIF(U25,"&lt;&gt;#n/a"))</f>
        <v>42.116837306297214</v>
      </c>
      <c r="E25" s="4">
        <f>CHOOSE(References!$G$1,V31,AVERAGEIF(V25:V31,"&lt;&gt;#n/a"),IF(ISERROR(VALUE(#REF!)),0,#REF!)+SUMIF(V25,"&lt;&gt;#n/a"))</f>
        <v>4.0730274761233929</v>
      </c>
      <c r="F25" s="4">
        <f>CHOOSE(References!$G$1,W31,AVERAGEIF(W25:W31,"&lt;&gt;#n/a"),IF(ISERROR(VALUE(#REF!)),0,#REF!)+SUMIF(W25,"&lt;&gt;#n/a"))</f>
        <v>99.407798261480423</v>
      </c>
      <c r="G25" s="4">
        <f>CHOOSE(References!$G$1,X31,AVERAGEIF(X25:X31,"&lt;&gt;#n/a"),IF(ISERROR(VALUE(#REF!)),0,#REF!)+SUMIF(X25,"&lt;&gt;#n/a"))</f>
        <v>8.4301921039654086</v>
      </c>
      <c r="H25" s="4">
        <f>CHOOSE(References!$G$1,Y31,AVERAGEIF(Y25:Y31,"&lt;&gt;#n/a"),IF(ISERROR(VALUE(#REF!)),0,#REF!)+SUMIF(Y25,"&lt;&gt;#n/a"))</f>
        <v>25.706173958374297</v>
      </c>
      <c r="I25" s="4">
        <f>CHOOSE(References!$G$1,Z31,AVERAGEIF(Z25:Z31,"&lt;&gt;#n/a"),IF(ISERROR(VALUE(#REF!)),0,#REF!)+SUMIF(Z25,"&lt;&gt;#n/a"))</f>
        <v>0.39809774069594905</v>
      </c>
      <c r="R25" s="1">
        <f t="shared" si="4"/>
        <v>43913</v>
      </c>
      <c r="S25" s="2">
        <f>IF(References!$E$1=2,#N/A,INDEX(Data!$A$1:$ZZ$10000,MATCH($R25,Data!$A$1:$A$10036,0),MATCH(S$2,Data!$A$1:$ZZ$1,0))*S$1)</f>
        <v>17.740218401931511</v>
      </c>
      <c r="T25" s="2">
        <f>IF(References!$E$1=1,#N/A,INDEX(Data!$A$1:$ZZ$10000,MATCH($R25,Data!$A$1:$A$10036,0),MATCH(T$2,Data!$A$1:$ZZ$1,0))*S$1)</f>
        <v>0.53309504379760797</v>
      </c>
      <c r="U25" s="2">
        <f>IF(References!$E$1=2,#N/A,INDEX(Data!$A$1:$ZZ$10000,MATCH($R25,Data!$A$1:$A$10036,0),MATCH(U$2,Data!$A$1:$ZZ$1,0))*U$1)</f>
        <v>42.116837306297214</v>
      </c>
      <c r="V25" s="2">
        <f>IF(References!$E$1=1,#N/A,INDEX(Data!$A$1:$ZZ$10000,MATCH($R25,Data!$A$1:$A$10036,0),MATCH(V$2,Data!$A$1:$ZZ$1,0))*U$1)</f>
        <v>4.0730274761233929</v>
      </c>
      <c r="W25" s="2">
        <f>IF(References!$E$1=2,#N/A,INDEX(Data!$A$1:$ZZ$10000,MATCH($R25,Data!$A$1:$A$10036,0),MATCH(W$2,Data!$A$1:$ZZ$1,0))*W$1)</f>
        <v>99.407798261480423</v>
      </c>
      <c r="X25" s="2">
        <f>IF(References!$E$1=1,#N/A,INDEX(Data!$A$1:$ZZ$10000,MATCH($R25,Data!$A$1:$A$10036,0),MATCH(X$2,Data!$A$1:$ZZ$1,0))*W$1)</f>
        <v>8.4301921039654086</v>
      </c>
      <c r="Y25" s="2">
        <f>IF(References!$E$1=2,#N/A,INDEX(Data!$A$1:$ZZ$10000,MATCH($R25,Data!$A$1:$A$10036,0),MATCH(Y$2,Data!$A$1:$ZZ$1,0))*Y$1)</f>
        <v>25.706173958374297</v>
      </c>
      <c r="Z25" s="2">
        <f>IF(References!$E$1=1,#N/A,INDEX(Data!$A$1:$ZZ$10000,MATCH($R25,Data!$A$1:$A$10036,0),MATCH(Z$2,Data!$A$1:$ZZ$1,0))*Y$1)</f>
        <v>0.39809774069594905</v>
      </c>
    </row>
    <row r="26" spans="1:26" x14ac:dyDescent="0.25">
      <c r="A26" s="1">
        <f t="shared" ref="A26" si="27">R32</f>
        <v>43920</v>
      </c>
      <c r="B26" s="4">
        <f>CHOOSE(References!$G$1,S32,AVERAGEIF(S26:S32,"&lt;&gt;#n/a"),IF(ISERROR(VALUE(#REF!)),0,#REF!)+SUMIF(S26,"&lt;&gt;#n/a"))</f>
        <v>20.40569362091955</v>
      </c>
      <c r="C26" s="4">
        <f>CHOOSE(References!$G$1,T32,AVERAGEIF(T26:T32,"&lt;&gt;#n/a"),IF(ISERROR(VALUE(#REF!)),0,#REF!)+SUMIF(T26,"&lt;&gt;#n/a"))</f>
        <v>1.1254228702393947</v>
      </c>
      <c r="D26" s="4">
        <f>CHOOSE(References!$G$1,U32,AVERAGEIF(U26:U32,"&lt;&gt;#n/a"),IF(ISERROR(VALUE(#REF!)),0,#REF!)+SUMIF(U26,"&lt;&gt;#n/a"))</f>
        <v>115.08469124025247</v>
      </c>
      <c r="E26" s="4">
        <f>CHOOSE(References!$G$1,V32,AVERAGEIF(V26:V32,"&lt;&gt;#n/a"),IF(ISERROR(VALUE(#REF!)),0,#REF!)+SUMIF(V26,"&lt;&gt;#n/a"))</f>
        <v>6.7594924071835036</v>
      </c>
      <c r="F26" s="4">
        <f>CHOOSE(References!$G$1,W32,AVERAGEIF(W26:W32,"&lt;&gt;#n/a"),IF(ISERROR(VALUE(#REF!)),0,#REF!)+SUMIF(W26,"&lt;&gt;#n/a"))</f>
        <v>164.55991744060395</v>
      </c>
      <c r="G26" s="4">
        <f>CHOOSE(References!$G$1,X32,AVERAGEIF(X26:X32,"&lt;&gt;#n/a"),IF(ISERROR(VALUE(#REF!)),0,#REF!)+SUMIF(X26,"&lt;&gt;#n/a"))</f>
        <v>9.8851491168325349</v>
      </c>
      <c r="H26" s="4">
        <f>CHOOSE(References!$G$1,Y32,AVERAGEIF(Y26:Y32,"&lt;&gt;#n/a"),IF(ISERROR(VALUE(#REF!)),0,#REF!)+SUMIF(Y26,"&lt;&gt;#n/a"))</f>
        <v>34.145238278318196</v>
      </c>
      <c r="I26" s="4">
        <f>CHOOSE(References!$G$1,Z32,AVERAGEIF(Z26:Z32,"&lt;&gt;#n/a"),IF(ISERROR(VALUE(#REF!)),0,#REF!)+SUMIF(Z26,"&lt;&gt;#n/a"))</f>
        <v>0.36163077208257965</v>
      </c>
      <c r="R26" s="1">
        <f t="shared" si="4"/>
        <v>43914</v>
      </c>
      <c r="S26" s="2">
        <f>IF(References!$E$1=2,#N/A,INDEX(Data!$A$1:$ZZ$10000,MATCH($R26,Data!$A$1:$A$10036,0),MATCH(S$2,Data!$A$1:$ZZ$1,0))*S$1)</f>
        <v>20.40569362091955</v>
      </c>
      <c r="T26" s="2">
        <f>IF(References!$E$1=1,#N/A,INDEX(Data!$A$1:$ZZ$10000,MATCH($R26,Data!$A$1:$A$10036,0),MATCH(T$2,Data!$A$1:$ZZ$1,0))*S$1)</f>
        <v>1.1254228702393947</v>
      </c>
      <c r="U26" s="2">
        <f>IF(References!$E$1=2,#N/A,INDEX(Data!$A$1:$ZZ$10000,MATCH($R26,Data!$A$1:$A$10036,0),MATCH(U$2,Data!$A$1:$ZZ$1,0))*U$1)</f>
        <v>115.08469124025247</v>
      </c>
      <c r="V26" s="2">
        <f>IF(References!$E$1=1,#N/A,INDEX(Data!$A$1:$ZZ$10000,MATCH($R26,Data!$A$1:$A$10036,0),MATCH(V$2,Data!$A$1:$ZZ$1,0))*U$1)</f>
        <v>6.7594924071835036</v>
      </c>
      <c r="W26" s="2">
        <f>IF(References!$E$1=2,#N/A,INDEX(Data!$A$1:$ZZ$10000,MATCH($R26,Data!$A$1:$A$10036,0),MATCH(W$2,Data!$A$1:$ZZ$1,0))*W$1)</f>
        <v>164.55991744060395</v>
      </c>
      <c r="X26" s="2">
        <f>IF(References!$E$1=1,#N/A,INDEX(Data!$A$1:$ZZ$10000,MATCH($R26,Data!$A$1:$A$10036,0),MATCH(X$2,Data!$A$1:$ZZ$1,0))*W$1)</f>
        <v>9.8851491168325349</v>
      </c>
      <c r="Y26" s="2">
        <f>IF(References!$E$1=2,#N/A,INDEX(Data!$A$1:$ZZ$10000,MATCH($R26,Data!$A$1:$A$10036,0),MATCH(Y$2,Data!$A$1:$ZZ$1,0))*Y$1)</f>
        <v>34.145238278318196</v>
      </c>
      <c r="Z26" s="2">
        <f>IF(References!$E$1=1,#N/A,INDEX(Data!$A$1:$ZZ$10000,MATCH($R26,Data!$A$1:$A$10036,0),MATCH(Z$2,Data!$A$1:$ZZ$1,0))*Y$1)</f>
        <v>0.36163077208257965</v>
      </c>
    </row>
    <row r="27" spans="1:26" x14ac:dyDescent="0.25">
      <c r="A27" s="1">
        <f t="shared" ref="A27" si="28">R33</f>
        <v>43921</v>
      </c>
      <c r="B27" s="4">
        <f>CHOOSE(References!$G$1,S33,AVERAGEIF(S27:S33,"&lt;&gt;#n/a"),IF(ISERROR(VALUE(#REF!)),0,#REF!)+SUMIF(S27,"&lt;&gt;#n/a"))</f>
        <v>34.621561455522432</v>
      </c>
      <c r="C27" s="4">
        <f>CHOOSE(References!$G$1,T33,AVERAGEIF(T27:T33,"&lt;&gt;#n/a"),IF(ISERROR(VALUE(#REF!)),0,#REF!)+SUMIF(T27,"&lt;&gt;#n/a"))</f>
        <v>2.1916129578346109</v>
      </c>
      <c r="D27" s="4">
        <f>CHOOSE(References!$G$1,U33,AVERAGEIF(U27:U33,"&lt;&gt;#n/a"),IF(ISERROR(VALUE(#REF!)),0,#REF!)+SUMIF(U27,"&lt;&gt;#n/a"))</f>
        <v>103.55889008441393</v>
      </c>
      <c r="E27" s="4">
        <f>CHOOSE(References!$G$1,V33,AVERAGEIF(V27:V33,"&lt;&gt;#n/a"),IF(ISERROR(VALUE(#REF!)),0,#REF!)+SUMIF(V27,"&lt;&gt;#n/a"))</f>
        <v>6.6728322481170483</v>
      </c>
      <c r="F27" s="4">
        <f>CHOOSE(References!$G$1,W33,AVERAGEIF(W27:W33,"&lt;&gt;#n/a"),IF(ISERROR(VALUE(#REF!)),0,#REF!)+SUMIF(W27,"&lt;&gt;#n/a"))</f>
        <v>183.00363722136075</v>
      </c>
      <c r="G27" s="4">
        <f>CHOOSE(References!$G$1,X33,AVERAGEIF(X27:X33,"&lt;&gt;#n/a"),IF(ISERROR(VALUE(#REF!)),0,#REF!)+SUMIF(X27,"&lt;&gt;#n/a"))</f>
        <v>10.99776330314269</v>
      </c>
      <c r="H27" s="4">
        <f>CHOOSE(References!$G$1,Y33,AVERAGEIF(Y27:Y33,"&lt;&gt;#n/a"),IF(ISERROR(VALUE(#REF!)),0,#REF!)+SUMIF(Y27,"&lt;&gt;#n/a"))</f>
        <v>26.709015595241954</v>
      </c>
      <c r="I27" s="4">
        <f>CHOOSE(References!$G$1,Z33,AVERAGEIF(Z27:Z33,"&lt;&gt;#n/a"),IF(ISERROR(VALUE(#REF!)),0,#REF!)+SUMIF(Z27,"&lt;&gt;#n/a"))</f>
        <v>0.64121086478507827</v>
      </c>
      <c r="R27" s="1">
        <f t="shared" si="4"/>
        <v>43915</v>
      </c>
      <c r="S27" s="2">
        <f>IF(References!$E$1=2,#N/A,INDEX(Data!$A$1:$ZZ$10000,MATCH($R27,Data!$A$1:$A$10036,0),MATCH(S$2,Data!$A$1:$ZZ$1,0))*S$1)</f>
        <v>34.621561455522432</v>
      </c>
      <c r="T27" s="2">
        <f>IF(References!$E$1=1,#N/A,INDEX(Data!$A$1:$ZZ$10000,MATCH($R27,Data!$A$1:$A$10036,0),MATCH(T$2,Data!$A$1:$ZZ$1,0))*S$1)</f>
        <v>2.1916129578346109</v>
      </c>
      <c r="U27" s="2">
        <f>IF(References!$E$1=2,#N/A,INDEX(Data!$A$1:$ZZ$10000,MATCH($R27,Data!$A$1:$A$10036,0),MATCH(U$2,Data!$A$1:$ZZ$1,0))*U$1)</f>
        <v>103.55889008441393</v>
      </c>
      <c r="V27" s="2">
        <f>IF(References!$E$1=1,#N/A,INDEX(Data!$A$1:$ZZ$10000,MATCH($R27,Data!$A$1:$A$10036,0),MATCH(V$2,Data!$A$1:$ZZ$1,0))*U$1)</f>
        <v>6.6728322481170483</v>
      </c>
      <c r="W27" s="2">
        <f>IF(References!$E$1=2,#N/A,INDEX(Data!$A$1:$ZZ$10000,MATCH($R27,Data!$A$1:$A$10036,0),MATCH(W$2,Data!$A$1:$ZZ$1,0))*W$1)</f>
        <v>183.00363722136075</v>
      </c>
      <c r="X27" s="2">
        <f>IF(References!$E$1=1,#N/A,INDEX(Data!$A$1:$ZZ$10000,MATCH($R27,Data!$A$1:$A$10036,0),MATCH(X$2,Data!$A$1:$ZZ$1,0))*W$1)</f>
        <v>10.99776330314269</v>
      </c>
      <c r="Y27" s="2">
        <f>IF(References!$E$1=2,#N/A,INDEX(Data!$A$1:$ZZ$10000,MATCH($R27,Data!$A$1:$A$10036,0),MATCH(Y$2,Data!$A$1:$ZZ$1,0))*Y$1)</f>
        <v>26.709015595241954</v>
      </c>
      <c r="Z27" s="2">
        <f>IF(References!$E$1=1,#N/A,INDEX(Data!$A$1:$ZZ$10000,MATCH($R27,Data!$A$1:$A$10036,0),MATCH(Z$2,Data!$A$1:$ZZ$1,0))*Y$1)</f>
        <v>0.64121086478507827</v>
      </c>
    </row>
    <row r="28" spans="1:26" x14ac:dyDescent="0.25">
      <c r="A28" s="1">
        <f t="shared" ref="A28" si="29">R34</f>
        <v>43922</v>
      </c>
      <c r="B28" s="4">
        <f>CHOOSE(References!$G$1,S34,AVERAGEIF(S28:S34,"&lt;&gt;#n/a"),IF(ISERROR(VALUE(#REF!)),0,#REF!)+SUMIF(S28,"&lt;&gt;#n/a"))</f>
        <v>35.16946469498108</v>
      </c>
      <c r="C28" s="4">
        <f>CHOOSE(References!$G$1,T34,AVERAGEIF(T28:T34,"&lt;&gt;#n/a"),IF(ISERROR(VALUE(#REF!)),0,#REF!)+SUMIF(T28,"&lt;&gt;#n/a"))</f>
        <v>2.8283653712595314</v>
      </c>
      <c r="D28" s="4">
        <f>CHOOSE(References!$G$1,U34,AVERAGEIF(U28:U34,"&lt;&gt;#n/a"),IF(ISERROR(VALUE(#REF!)),0,#REF!)+SUMIF(U28,"&lt;&gt;#n/a"))</f>
        <v>103.90553072067975</v>
      </c>
      <c r="E28" s="4">
        <f>CHOOSE(References!$G$1,V34,AVERAGEIF(V28:V34,"&lt;&gt;#n/a"),IF(ISERROR(VALUE(#REF!)),0,#REF!)+SUMIF(V28,"&lt;&gt;#n/a"))</f>
        <v>9.2726370201107038</v>
      </c>
      <c r="F28" s="4">
        <f>CHOOSE(References!$G$1,W34,AVERAGEIF(W28:W34,"&lt;&gt;#n/a"),IF(ISERROR(VALUE(#REF!)),0,#REF!)+SUMIF(W28,"&lt;&gt;#n/a"))</f>
        <v>191.58360431194484</v>
      </c>
      <c r="G28" s="4">
        <f>CHOOSE(References!$G$1,X34,AVERAGEIF(X28:X34,"&lt;&gt;#n/a"),IF(ISERROR(VALUE(#REF!)),0,#REF!)+SUMIF(X28,"&lt;&gt;#n/a"))</f>
        <v>15.790562874940283</v>
      </c>
      <c r="H28" s="4">
        <f>CHOOSE(References!$G$1,Y34,AVERAGEIF(Y28:Y34,"&lt;&gt;#n/a"),IF(ISERROR(VALUE(#REF!)),0,#REF!)+SUMIF(Y28,"&lt;&gt;#n/a"))</f>
        <v>42.432356895706384</v>
      </c>
      <c r="I28" s="4">
        <f>CHOOSE(References!$G$1,Z34,AVERAGEIF(Z28:Z34,"&lt;&gt;#n/a"),IF(ISERROR(VALUE(#REF!)),0,#REF!)+SUMIF(Z28,"&lt;&gt;#n/a"))</f>
        <v>0.75668959872741459</v>
      </c>
      <c r="R28" s="1">
        <f t="shared" si="4"/>
        <v>43916</v>
      </c>
      <c r="S28" s="2">
        <f>IF(References!$E$1=2,#N/A,INDEX(Data!$A$1:$ZZ$10000,MATCH($R28,Data!$A$1:$A$10036,0),MATCH(S$2,Data!$A$1:$ZZ$1,0))*S$1)</f>
        <v>35.16946469498108</v>
      </c>
      <c r="T28" s="2">
        <f>IF(References!$E$1=1,#N/A,INDEX(Data!$A$1:$ZZ$10000,MATCH($R28,Data!$A$1:$A$10036,0),MATCH(T$2,Data!$A$1:$ZZ$1,0))*S$1)</f>
        <v>2.8283653712595314</v>
      </c>
      <c r="U28" s="2">
        <f>IF(References!$E$1=2,#N/A,INDEX(Data!$A$1:$ZZ$10000,MATCH($R28,Data!$A$1:$A$10036,0),MATCH(U$2,Data!$A$1:$ZZ$1,0))*U$1)</f>
        <v>103.90553072067975</v>
      </c>
      <c r="V28" s="2">
        <f>IF(References!$E$1=1,#N/A,INDEX(Data!$A$1:$ZZ$10000,MATCH($R28,Data!$A$1:$A$10036,0),MATCH(V$2,Data!$A$1:$ZZ$1,0))*U$1)</f>
        <v>9.2726370201107038</v>
      </c>
      <c r="W28" s="2">
        <f>IF(References!$E$1=2,#N/A,INDEX(Data!$A$1:$ZZ$10000,MATCH($R28,Data!$A$1:$A$10036,0),MATCH(W$2,Data!$A$1:$ZZ$1,0))*W$1)</f>
        <v>191.58360431194484</v>
      </c>
      <c r="X28" s="2">
        <f>IF(References!$E$1=1,#N/A,INDEX(Data!$A$1:$ZZ$10000,MATCH($R28,Data!$A$1:$A$10036,0),MATCH(X$2,Data!$A$1:$ZZ$1,0))*W$1)</f>
        <v>15.790562874940283</v>
      </c>
      <c r="Y28" s="2">
        <f>IF(References!$E$1=2,#N/A,INDEX(Data!$A$1:$ZZ$10000,MATCH($R28,Data!$A$1:$A$10036,0),MATCH(Y$2,Data!$A$1:$ZZ$1,0))*Y$1)</f>
        <v>42.432356895706384</v>
      </c>
      <c r="Z28" s="2">
        <f>IF(References!$E$1=1,#N/A,INDEX(Data!$A$1:$ZZ$10000,MATCH($R28,Data!$A$1:$A$10036,0),MATCH(Z$2,Data!$A$1:$ZZ$1,0))*Y$1)</f>
        <v>0.75668959872741459</v>
      </c>
    </row>
    <row r="29" spans="1:26" x14ac:dyDescent="0.25">
      <c r="A29" s="1">
        <f t="shared" ref="A29" si="30">R35</f>
        <v>43923</v>
      </c>
      <c r="B29" s="4">
        <f>CHOOSE(References!$G$1,S35,AVERAGEIF(S29:S35,"&lt;&gt;#n/a"),IF(ISERROR(VALUE(#REF!)),0,#REF!)+SUMIF(S29,"&lt;&gt;#n/a"))</f>
        <v>39.863662719532243</v>
      </c>
      <c r="C29" s="4">
        <f>CHOOSE(References!$G$1,T35,AVERAGEIF(T29:T35,"&lt;&gt;#n/a"),IF(ISERROR(VALUE(#REF!)),0,#REF!)+SUMIF(T29,"&lt;&gt;#n/a"))</f>
        <v>2.6802834146490846</v>
      </c>
      <c r="D29" s="4">
        <f>CHOOSE(References!$G$1,U35,AVERAGEIF(U29:U35,"&lt;&gt;#n/a"),IF(ISERROR(VALUE(#REF!)),0,#REF!)+SUMIF(U29,"&lt;&gt;#n/a"))</f>
        <v>118.1177968075784</v>
      </c>
      <c r="E29" s="4">
        <f>CHOOSE(References!$G$1,V35,AVERAGEIF(V29:V35,"&lt;&gt;#n/a"),IF(ISERROR(VALUE(#REF!)),0,#REF!)+SUMIF(V29,"&lt;&gt;#n/a"))</f>
        <v>8.8393362247784282</v>
      </c>
      <c r="F29" s="4">
        <f>CHOOSE(References!$G$1,W35,AVERAGEIF(W29:W35,"&lt;&gt;#n/a"),IF(ISERROR(VALUE(#REF!)),0,#REF!)+SUMIF(W29,"&lt;&gt;#n/a"))</f>
        <v>196.44059316372187</v>
      </c>
      <c r="G29" s="4">
        <f>CHOOSE(References!$G$1,X35,AVERAGEIF(X29:X35,"&lt;&gt;#n/a"),IF(ISERROR(VALUE(#REF!)),0,#REF!)+SUMIF(X29,"&lt;&gt;#n/a"))</f>
        <v>14.014659462175997</v>
      </c>
      <c r="H29" s="4">
        <f>CHOOSE(References!$G$1,Y35,AVERAGEIF(Y29:Y35,"&lt;&gt;#n/a"),IF(ISERROR(VALUE(#REF!)),0,#REF!)+SUMIF(Y29,"&lt;&gt;#n/a"))</f>
        <v>51.044639316563789</v>
      </c>
      <c r="I29" s="4">
        <f>CHOOSE(References!$G$1,Z35,AVERAGEIF(Z29:Z35,"&lt;&gt;#n/a"),IF(ISERROR(VALUE(#REF!)),0,#REF!)+SUMIF(Z29,"&lt;&gt;#n/a"))</f>
        <v>0.74757285657407224</v>
      </c>
      <c r="R29" s="1">
        <f t="shared" si="4"/>
        <v>43917</v>
      </c>
      <c r="S29" s="2">
        <f>IF(References!$E$1=2,#N/A,INDEX(Data!$A$1:$ZZ$10000,MATCH($R29,Data!$A$1:$A$10036,0),MATCH(S$2,Data!$A$1:$ZZ$1,0))*S$1)</f>
        <v>39.863662719532243</v>
      </c>
      <c r="T29" s="2">
        <f>IF(References!$E$1=1,#N/A,INDEX(Data!$A$1:$ZZ$10000,MATCH($R29,Data!$A$1:$A$10036,0),MATCH(T$2,Data!$A$1:$ZZ$1,0))*S$1)</f>
        <v>2.6802834146490846</v>
      </c>
      <c r="U29" s="2">
        <f>IF(References!$E$1=2,#N/A,INDEX(Data!$A$1:$ZZ$10000,MATCH($R29,Data!$A$1:$A$10036,0),MATCH(U$2,Data!$A$1:$ZZ$1,0))*U$1)</f>
        <v>118.1177968075784</v>
      </c>
      <c r="V29" s="2">
        <f>IF(References!$E$1=1,#N/A,INDEX(Data!$A$1:$ZZ$10000,MATCH($R29,Data!$A$1:$A$10036,0),MATCH(V$2,Data!$A$1:$ZZ$1,0))*U$1)</f>
        <v>8.8393362247784282</v>
      </c>
      <c r="W29" s="2">
        <f>IF(References!$E$1=2,#N/A,INDEX(Data!$A$1:$ZZ$10000,MATCH($R29,Data!$A$1:$A$10036,0),MATCH(W$2,Data!$A$1:$ZZ$1,0))*W$1)</f>
        <v>196.44059316372187</v>
      </c>
      <c r="X29" s="2">
        <f>IF(References!$E$1=1,#N/A,INDEX(Data!$A$1:$ZZ$10000,MATCH($R29,Data!$A$1:$A$10036,0),MATCH(X$2,Data!$A$1:$ZZ$1,0))*W$1)</f>
        <v>14.014659462175997</v>
      </c>
      <c r="Y29" s="2">
        <f>IF(References!$E$1=2,#N/A,INDEX(Data!$A$1:$ZZ$10000,MATCH($R29,Data!$A$1:$A$10036,0),MATCH(Y$2,Data!$A$1:$ZZ$1,0))*Y$1)</f>
        <v>51.044639316563789</v>
      </c>
      <c r="Z29" s="2">
        <f>IF(References!$E$1=1,#N/A,INDEX(Data!$A$1:$ZZ$10000,MATCH($R29,Data!$A$1:$A$10036,0),MATCH(Z$2,Data!$A$1:$ZZ$1,0))*Y$1)</f>
        <v>0.74757285657407224</v>
      </c>
    </row>
    <row r="30" spans="1:26" x14ac:dyDescent="0.25">
      <c r="A30" s="1">
        <f t="shared" ref="A30" si="31">R36</f>
        <v>43924</v>
      </c>
      <c r="B30" s="4">
        <f>CHOOSE(References!$G$1,S36,AVERAGEIF(S30:S36,"&lt;&gt;#n/a"),IF(ISERROR(VALUE(B1)),0,B1)+SUMIF(S30,"&lt;&gt;#n/a"))</f>
        <v>45.712900005644883</v>
      </c>
      <c r="C30" s="4">
        <f>CHOOSE(References!$G$1,T36,AVERAGEIF(T30:T36,"&lt;&gt;#n/a"),IF(ISERROR(VALUE(C1)),0,C1)+SUMIF(T30,"&lt;&gt;#n/a"))</f>
        <v>4.2647603503808638</v>
      </c>
      <c r="D30" s="4">
        <f>CHOOSE(References!$G$1,U36,AVERAGEIF(U30:U36,"&lt;&gt;#n/a"),IF(ISERROR(VALUE(D1)),0,D1)+SUMIF(U30,"&lt;&gt;#n/a"))</f>
        <v>131.72344178101187</v>
      </c>
      <c r="E30" s="4">
        <f>CHOOSE(References!$G$1,V36,AVERAGEIF(V30:V36,"&lt;&gt;#n/a"),IF(ISERROR(VALUE(E1)),0,E1)+SUMIF(V30,"&lt;&gt;#n/a"))</f>
        <v>11.092500360506262</v>
      </c>
      <c r="F30" s="4">
        <f>CHOOSE(References!$G$1,W36,AVERAGEIF(W30:W36,"&lt;&gt;#n/a"),IF(ISERROR(VALUE(F1)),0,F1)+SUMIF(W30,"&lt;&gt;#n/a"))</f>
        <v>176.39214138347927</v>
      </c>
      <c r="G30" s="4">
        <f>CHOOSE(References!$G$1,X36,AVERAGEIF(X30:X36,"&lt;&gt;#n/a"),IF(ISERROR(VALUE(G1)),0,G1)+SUMIF(X30,"&lt;&gt;#n/a"))</f>
        <v>16.453852101394414</v>
      </c>
      <c r="H30" s="4">
        <f>CHOOSE(References!$G$1,Y36,AVERAGEIF(Y30:Y36,"&lt;&gt;#n/a"),IF(ISERROR(VALUE(H1)),0,H1)+SUMIF(Y30,"&lt;&gt;#n/a"))</f>
        <v>56.812498185578377</v>
      </c>
      <c r="I30" s="4">
        <f>CHOOSE(References!$G$1,Z36,AVERAGEIF(Z30:Z36,"&lt;&gt;#n/a"),IF(ISERROR(VALUE(I1)),0,I1)+SUMIF(Z30,"&lt;&gt;#n/a"))</f>
        <v>1.2489936750079011</v>
      </c>
      <c r="R30" s="1">
        <f t="shared" si="4"/>
        <v>43918</v>
      </c>
      <c r="S30" s="2">
        <f>IF(References!$E$1=2,#N/A,INDEX(Data!$A$1:$ZZ$10000,MATCH($R30,Data!$A$1:$A$10036,0),MATCH(S$2,Data!$A$1:$ZZ$1,0))*S$1)</f>
        <v>45.712900005644883</v>
      </c>
      <c r="T30" s="2">
        <f>IF(References!$E$1=1,#N/A,INDEX(Data!$A$1:$ZZ$10000,MATCH($R30,Data!$A$1:$A$10036,0),MATCH(T$2,Data!$A$1:$ZZ$1,0))*S$1)</f>
        <v>4.2647603503808638</v>
      </c>
      <c r="U30" s="2">
        <f>IF(References!$E$1=2,#N/A,INDEX(Data!$A$1:$ZZ$10000,MATCH($R30,Data!$A$1:$A$10036,0),MATCH(U$2,Data!$A$1:$ZZ$1,0))*U$1)</f>
        <v>131.72344178101187</v>
      </c>
      <c r="V30" s="2">
        <f>IF(References!$E$1=1,#N/A,INDEX(Data!$A$1:$ZZ$10000,MATCH($R30,Data!$A$1:$A$10036,0),MATCH(V$2,Data!$A$1:$ZZ$1,0))*U$1)</f>
        <v>11.092500360506262</v>
      </c>
      <c r="W30" s="2">
        <f>IF(References!$E$1=2,#N/A,INDEX(Data!$A$1:$ZZ$10000,MATCH($R30,Data!$A$1:$A$10036,0),MATCH(W$2,Data!$A$1:$ZZ$1,0))*W$1)</f>
        <v>176.39214138347927</v>
      </c>
      <c r="X30" s="2">
        <f>IF(References!$E$1=1,#N/A,INDEX(Data!$A$1:$ZZ$10000,MATCH($R30,Data!$A$1:$A$10036,0),MATCH(X$2,Data!$A$1:$ZZ$1,0))*W$1)</f>
        <v>16.453852101394414</v>
      </c>
      <c r="Y30" s="2">
        <f>IF(References!$E$1=2,#N/A,INDEX(Data!$A$1:$ZZ$10000,MATCH($R30,Data!$A$1:$A$10036,0),MATCH(Y$2,Data!$A$1:$ZZ$1,0))*Y$1)</f>
        <v>56.812498185578377</v>
      </c>
      <c r="Z30" s="2">
        <f>IF(References!$E$1=1,#N/A,INDEX(Data!$A$1:$ZZ$10000,MATCH($R30,Data!$A$1:$A$10036,0),MATCH(Z$2,Data!$A$1:$ZZ$1,0))*Y$1)</f>
        <v>1.2489936750079011</v>
      </c>
    </row>
    <row r="31" spans="1:26" x14ac:dyDescent="0.25">
      <c r="A31" s="1">
        <f t="shared" ref="A31" si="32">R37</f>
        <v>43925</v>
      </c>
      <c r="B31" s="4">
        <f>CHOOSE(References!$G$1,S37,AVERAGEIF(S31:S37,"&lt;&gt;#n/a"),IF(ISERROR(VALUE(B2)),0,B2)+SUMIF(S31,"&lt;&gt;#n/a"))</f>
        <v>47.341801528359802</v>
      </c>
      <c r="C31" s="4">
        <f>CHOOSE(References!$G$1,T37,AVERAGEIF(T31:T37,"&lt;&gt;#n/a"),IF(ISERROR(VALUE(C2)),0,C2)+SUMIF(T31,"&lt;&gt;#n/a"))</f>
        <v>4.3239931330250423</v>
      </c>
      <c r="D31" s="4">
        <f>CHOOSE(References!$G$1,U37,AVERAGEIF(U31:U37,"&lt;&gt;#n/a"),IF(ISERROR(VALUE(D2)),0,D2)+SUMIF(U31,"&lt;&gt;#n/a"))</f>
        <v>73.227834411154618</v>
      </c>
      <c r="E31" s="4">
        <f>CHOOSE(References!$G$1,V37,AVERAGEIF(V31:V37,"&lt;&gt;#n/a"),IF(ISERROR(VALUE(E2)),0,E2)+SUMIF(V31,"&lt;&gt;#n/a"))</f>
        <v>12.21908242837018</v>
      </c>
      <c r="F31" s="4">
        <f>CHOOSE(References!$G$1,W37,AVERAGEIF(W31:W37,"&lt;&gt;#n/a"),IF(ISERROR(VALUE(F2)),0,F2)+SUMIF(W31,"&lt;&gt;#n/a"))</f>
        <v>137.45064486262382</v>
      </c>
      <c r="G31" s="4">
        <f>CHOOSE(References!$G$1,X37,AVERAGEIF(X31:X37,"&lt;&gt;#n/a"),IF(ISERROR(VALUE(G2)),0,G2)+SUMIF(X31,"&lt;&gt;#n/a"))</f>
        <v>17.801826980962488</v>
      </c>
      <c r="H31" s="4">
        <f>CHOOSE(References!$G$1,Y37,AVERAGEIF(Y31:Y37,"&lt;&gt;#n/a"),IF(ISERROR(VALUE(H2)),0,H2)+SUMIF(Y31,"&lt;&gt;#n/a"))</f>
        <v>60.714463827208903</v>
      </c>
      <c r="I31" s="4">
        <f>CHOOSE(References!$G$1,Z37,AVERAGEIF(Z31:Z37,"&lt;&gt;#n/a"),IF(ISERROR(VALUE(I2)),0,I2)+SUMIF(Z31,"&lt;&gt;#n/a"))</f>
        <v>1.4708344007392316</v>
      </c>
      <c r="R31" s="1">
        <f t="shared" si="4"/>
        <v>43919</v>
      </c>
      <c r="S31" s="2">
        <f>IF(References!$E$1=2,#N/A,INDEX(Data!$A$1:$ZZ$10000,MATCH($R31,Data!$A$1:$A$10036,0),MATCH(S$2,Data!$A$1:$ZZ$1,0))*S$1)</f>
        <v>47.341801528359802</v>
      </c>
      <c r="T31" s="2">
        <f>IF(References!$E$1=1,#N/A,INDEX(Data!$A$1:$ZZ$10000,MATCH($R31,Data!$A$1:$A$10036,0),MATCH(T$2,Data!$A$1:$ZZ$1,0))*S$1)</f>
        <v>4.3239931330250423</v>
      </c>
      <c r="U31" s="2">
        <f>IF(References!$E$1=2,#N/A,INDEX(Data!$A$1:$ZZ$10000,MATCH($R31,Data!$A$1:$A$10036,0),MATCH(U$2,Data!$A$1:$ZZ$1,0))*U$1)</f>
        <v>73.227834411154618</v>
      </c>
      <c r="V31" s="2">
        <f>IF(References!$E$1=1,#N/A,INDEX(Data!$A$1:$ZZ$10000,MATCH($R31,Data!$A$1:$A$10036,0),MATCH(V$2,Data!$A$1:$ZZ$1,0))*U$1)</f>
        <v>12.21908242837018</v>
      </c>
      <c r="W31" s="2">
        <f>IF(References!$E$1=2,#N/A,INDEX(Data!$A$1:$ZZ$10000,MATCH($R31,Data!$A$1:$A$10036,0),MATCH(W$2,Data!$A$1:$ZZ$1,0))*W$1)</f>
        <v>137.45064486262382</v>
      </c>
      <c r="X31" s="2">
        <f>IF(References!$E$1=1,#N/A,INDEX(Data!$A$1:$ZZ$10000,MATCH($R31,Data!$A$1:$A$10036,0),MATCH(X$2,Data!$A$1:$ZZ$1,0))*W$1)</f>
        <v>17.801826980962488</v>
      </c>
      <c r="Y31" s="2">
        <f>IF(References!$E$1=2,#N/A,INDEX(Data!$A$1:$ZZ$10000,MATCH($R31,Data!$A$1:$A$10036,0),MATCH(Y$2,Data!$A$1:$ZZ$1,0))*Y$1)</f>
        <v>60.714463827208903</v>
      </c>
      <c r="Z31" s="2">
        <f>IF(References!$E$1=1,#N/A,INDEX(Data!$A$1:$ZZ$10000,MATCH($R31,Data!$A$1:$A$10036,0),MATCH(Z$2,Data!$A$1:$ZZ$1,0))*Y$1)</f>
        <v>1.4708344007392316</v>
      </c>
    </row>
    <row r="32" spans="1:26" x14ac:dyDescent="0.25">
      <c r="A32" s="1">
        <f t="shared" ref="A32" si="33">R38</f>
        <v>43926</v>
      </c>
      <c r="B32" s="4">
        <f>CHOOSE(References!$G$1,S38,AVERAGEIF(S32:S38,"&lt;&gt;#n/a"),IF(ISERROR(VALUE(B31)),0,B31)+SUMIF(S32,"&lt;&gt;#n/a"))</f>
        <v>89.130529683827859</v>
      </c>
      <c r="C32" s="4">
        <f>CHOOSE(References!$G$1,T38,AVERAGEIF(T32:T38,"&lt;&gt;#n/a"),IF(ISERROR(VALUE(C31)),0,C31)+SUMIF(T32,"&lt;&gt;#n/a"))</f>
        <v>7.4633306131665123</v>
      </c>
      <c r="D32" s="4">
        <f>CHOOSE(References!$G$1,U38,AVERAGEIF(U32:U38,"&lt;&gt;#n/a"),IF(ISERROR(VALUE(D31)),0,D31)+SUMIF(U32,"&lt;&gt;#n/a"))</f>
        <v>132.50338321260995</v>
      </c>
      <c r="E32" s="4">
        <f>CHOOSE(References!$G$1,V38,AVERAGEIF(V32:V38,"&lt;&gt;#n/a"),IF(ISERROR(VALUE(E31)),0,E31)+SUMIF(V32,"&lt;&gt;#n/a"))</f>
        <v>25.131446129272</v>
      </c>
      <c r="F32" s="4">
        <f>CHOOSE(References!$G$1,W38,AVERAGEIF(W32:W38,"&lt;&gt;#n/a"),IF(ISERROR(VALUE(F31)),0,F31)+SUMIF(W32,"&lt;&gt;#n/a"))</f>
        <v>261.82807303610332</v>
      </c>
      <c r="G32" s="4">
        <f>CHOOSE(References!$G$1,X38,AVERAGEIF(X32:X38,"&lt;&gt;#n/a"),IF(ISERROR(VALUE(G31)),0,G31)+SUMIF(X32,"&lt;&gt;#n/a"))</f>
        <v>35.732032521883838</v>
      </c>
      <c r="H32" s="4">
        <f>CHOOSE(References!$G$1,Y38,AVERAGEIF(Y32:Y38,"&lt;&gt;#n/a"),IF(ISERROR(VALUE(H31)),0,H31)+SUMIF(Y32,"&lt;&gt;#n/a"))</f>
        <v>116.50892580566405</v>
      </c>
      <c r="I32" s="4">
        <f>CHOOSE(References!$G$1,Z38,AVERAGEIF(Z32:Z38,"&lt;&gt;#n/a"),IF(ISERROR(VALUE(I31)),0,I31)+SUMIF(Z32,"&lt;&gt;#n/a"))</f>
        <v>2.43720906899352</v>
      </c>
      <c r="R32" s="1">
        <f t="shared" si="4"/>
        <v>43920</v>
      </c>
      <c r="S32" s="2">
        <f>IF(References!$E$1=2,#N/A,INDEX(Data!$A$1:$ZZ$10000,MATCH($R32,Data!$A$1:$A$10036,0),MATCH(S$2,Data!$A$1:$ZZ$1,0))*S$1)</f>
        <v>41.78872815546805</v>
      </c>
      <c r="T32" s="2">
        <f>IF(References!$E$1=1,#N/A,INDEX(Data!$A$1:$ZZ$10000,MATCH($R32,Data!$A$1:$A$10036,0),MATCH(T$2,Data!$A$1:$ZZ$1,0))*S$1)</f>
        <v>3.1393374801414695</v>
      </c>
      <c r="U32" s="2">
        <f>IF(References!$E$1=2,#N/A,INDEX(Data!$A$1:$ZZ$10000,MATCH($R32,Data!$A$1:$A$10036,0),MATCH(U$2,Data!$A$1:$ZZ$1,0))*U$1)</f>
        <v>59.275548801455336</v>
      </c>
      <c r="V32" s="2">
        <f>IF(References!$E$1=1,#N/A,INDEX(Data!$A$1:$ZZ$10000,MATCH($R32,Data!$A$1:$A$10036,0),MATCH(V$2,Data!$A$1:$ZZ$1,0))*U$1)</f>
        <v>12.912363700901821</v>
      </c>
      <c r="W32" s="2">
        <f>IF(References!$E$1=2,#N/A,INDEX(Data!$A$1:$ZZ$10000,MATCH($R32,Data!$A$1:$A$10036,0),MATCH(W$2,Data!$A$1:$ZZ$1,0))*W$1)</f>
        <v>124.37742817347949</v>
      </c>
      <c r="X32" s="2">
        <f>IF(References!$E$1=1,#N/A,INDEX(Data!$A$1:$ZZ$10000,MATCH($R32,Data!$A$1:$A$10036,0),MATCH(X$2,Data!$A$1:$ZZ$1,0))*W$1)</f>
        <v>17.930205540921349</v>
      </c>
      <c r="Y32" s="2">
        <f>IF(References!$E$1=2,#N/A,INDEX(Data!$A$1:$ZZ$10000,MATCH($R32,Data!$A$1:$A$10036,0),MATCH(Y$2,Data!$A$1:$ZZ$1,0))*Y$1)</f>
        <v>55.794461978455146</v>
      </c>
      <c r="Z32" s="2">
        <f>IF(References!$E$1=1,#N/A,INDEX(Data!$A$1:$ZZ$10000,MATCH($R32,Data!$A$1:$A$10036,0),MATCH(Z$2,Data!$A$1:$ZZ$1,0))*Y$1)</f>
        <v>0.96637466825428853</v>
      </c>
    </row>
    <row r="33" spans="1:26" x14ac:dyDescent="0.25">
      <c r="A33" s="1">
        <f t="shared" ref="A33" si="34">R39</f>
        <v>43927</v>
      </c>
      <c r="B33" s="4">
        <f>CHOOSE(References!$G$1,S39,AVERAGEIF(S33:S39,"&lt;&gt;#n/a"),IF(ISERROR(VALUE(B32)),0,B32)+SUMIF(S33,"&lt;&gt;#n/a"))</f>
        <v>131.45235288309351</v>
      </c>
      <c r="C33" s="4">
        <f>CHOOSE(References!$G$1,T39,AVERAGEIF(T33:T39,"&lt;&gt;#n/a"),IF(ISERROR(VALUE(C32)),0,C32)+SUMIF(T33,"&lt;&gt;#n/a"))</f>
        <v>13.001595790397218</v>
      </c>
      <c r="D33" s="4">
        <f>CHOOSE(References!$G$1,U39,AVERAGEIF(U33:U39,"&lt;&gt;#n/a"),IF(ISERROR(VALUE(D32)),0,D32)+SUMIF(U33,"&lt;&gt;#n/a"))</f>
        <v>283.20539982917546</v>
      </c>
      <c r="E33" s="4">
        <f>CHOOSE(References!$G$1,V39,AVERAGEIF(V33:V39,"&lt;&gt;#n/a"),IF(ISERROR(VALUE(E32)),0,E32)+SUMIF(V33,"&lt;&gt;#n/a"))</f>
        <v>39.863673170569378</v>
      </c>
      <c r="F33" s="4">
        <f>CHOOSE(References!$G$1,W39,AVERAGEIF(W33:W39,"&lt;&gt;#n/a"),IF(ISERROR(VALUE(F32)),0,F32)+SUMIF(W33,"&lt;&gt;#n/a"))</f>
        <v>436.10196818026134</v>
      </c>
      <c r="G33" s="4">
        <f>CHOOSE(References!$G$1,X39,AVERAGEIF(X33:X39,"&lt;&gt;#n/a"),IF(ISERROR(VALUE(G32)),0,G32)+SUMIF(X33,"&lt;&gt;#n/a"))</f>
        <v>53.10593096965011</v>
      </c>
      <c r="H33" s="4">
        <f>CHOOSE(References!$G$1,Y39,AVERAGEIF(Y33:Y39,"&lt;&gt;#n/a"),IF(ISERROR(VALUE(H32)),0,H32)+SUMIF(Y33,"&lt;&gt;#n/a"))</f>
        <v>182.13427473947337</v>
      </c>
      <c r="I33" s="4">
        <f>CHOOSE(References!$G$1,Z39,AVERAGEIF(Z33:Z39,"&lt;&gt;#n/a"),IF(ISERROR(VALUE(I32)),0,I32)+SUMIF(Z33,"&lt;&gt;#n/a"))</f>
        <v>4.44593125677995</v>
      </c>
      <c r="L33" s="8">
        <f>IF(ISERROR(VALUE(C2)),0,C2)</f>
        <v>0</v>
      </c>
      <c r="R33" s="1">
        <f t="shared" si="4"/>
        <v>43921</v>
      </c>
      <c r="S33" s="2">
        <f>IF(References!$E$1=2,#N/A,INDEX(Data!$A$1:$ZZ$10000,MATCH($R33,Data!$A$1:$A$10036,0),MATCH(S$2,Data!$A$1:$ZZ$1,0))*S$1)</f>
        <v>42.321823199265658</v>
      </c>
      <c r="T33" s="2">
        <f>IF(References!$E$1=1,#N/A,INDEX(Data!$A$1:$ZZ$10000,MATCH($R33,Data!$A$1:$A$10036,0),MATCH(T$2,Data!$A$1:$ZZ$1,0))*S$1)</f>
        <v>5.5382651772307057</v>
      </c>
      <c r="U33" s="2">
        <f>IF(References!$E$1=2,#N/A,INDEX(Data!$A$1:$ZZ$10000,MATCH($R33,Data!$A$1:$A$10036,0),MATCH(U$2,Data!$A$1:$ZZ$1,0))*U$1)</f>
        <v>150.70201661656554</v>
      </c>
      <c r="V33" s="2">
        <f>IF(References!$E$1=1,#N/A,INDEX(Data!$A$1:$ZZ$10000,MATCH($R33,Data!$A$1:$A$10036,0),MATCH(V$2,Data!$A$1:$ZZ$1,0))*U$1)</f>
        <v>14.73222704129738</v>
      </c>
      <c r="W33" s="2">
        <f>IF(References!$E$1=2,#N/A,INDEX(Data!$A$1:$ZZ$10000,MATCH($R33,Data!$A$1:$A$10036,0),MATCH(W$2,Data!$A$1:$ZZ$1,0))*W$1)</f>
        <v>174.27389514415799</v>
      </c>
      <c r="X33" s="2">
        <f>IF(References!$E$1=1,#N/A,INDEX(Data!$A$1:$ZZ$10000,MATCH($R33,Data!$A$1:$A$10036,0),MATCH(X$2,Data!$A$1:$ZZ$1,0))*W$1)</f>
        <v>17.373898447766273</v>
      </c>
      <c r="Y33" s="2">
        <f>IF(References!$E$1=2,#N/A,INDEX(Data!$A$1:$ZZ$10000,MATCH($R33,Data!$A$1:$A$10036,0),MATCH(Y$2,Data!$A$1:$ZZ$1,0))*Y$1)</f>
        <v>65.625348933809306</v>
      </c>
      <c r="Z33" s="2">
        <f>IF(References!$E$1=1,#N/A,INDEX(Data!$A$1:$ZZ$10000,MATCH($R33,Data!$A$1:$A$10036,0),MATCH(Z$2,Data!$A$1:$ZZ$1,0))*Y$1)</f>
        <v>2.0087221877864301</v>
      </c>
    </row>
    <row r="34" spans="1:26" x14ac:dyDescent="0.25">
      <c r="A34" s="1">
        <f t="shared" ref="A34" si="35">R40</f>
        <v>43928</v>
      </c>
      <c r="B34" s="4">
        <f>CHOOSE(References!$G$1,S40,AVERAGEIF(S34:S40,"&lt;&gt;#n/a"),IF(ISERROR(VALUE(B33)),0,B33)+SUMIF(S34,"&lt;&gt;#n/a"))</f>
        <v>194.72777294273737</v>
      </c>
      <c r="C34" s="4">
        <f>CHOOSE(References!$G$1,T40,AVERAGEIF(T34:T40,"&lt;&gt;#n/a"),IF(ISERROR(VALUE(C33)),0,C33)+SUMIF(T34,"&lt;&gt;#n/a"))</f>
        <v>18.969298641798218</v>
      </c>
      <c r="D34" s="4">
        <f>CHOOSE(References!$G$1,U40,AVERAGEIF(U34:U40,"&lt;&gt;#n/a"),IF(ISERROR(VALUE(D33)),0,D33)+SUMIF(U34,"&lt;&gt;#n/a"))</f>
        <v>428.96778737895306</v>
      </c>
      <c r="E34" s="4">
        <f>CHOOSE(References!$G$1,V40,AVERAGEIF(V34:V40,"&lt;&gt;#n/a"),IF(ISERROR(VALUE(E33)),0,E33)+SUMIF(V34,"&lt;&gt;#n/a"))</f>
        <v>57.888986256392059</v>
      </c>
      <c r="F34" s="4">
        <f>CHOOSE(References!$G$1,W40,AVERAGEIF(W34:W40,"&lt;&gt;#n/a"),IF(ISERROR(VALUE(F33)),0,F33)+SUMIF(W34,"&lt;&gt;#n/a"))</f>
        <v>594.7136790094379</v>
      </c>
      <c r="G34" s="4">
        <f>CHOOSE(References!$G$1,X40,AVERAGEIF(X34:X40,"&lt;&gt;#n/a"),IF(ISERROR(VALUE(G33)),0,G33)+SUMIF(X34,"&lt;&gt;#n/a"))</f>
        <v>71.271497203829384</v>
      </c>
      <c r="H34" s="4">
        <f>CHOOSE(References!$G$1,Y40,AVERAGEIF(Y34:Y40,"&lt;&gt;#n/a"),IF(ISERROR(VALUE(H33)),0,H33)+SUMIF(Y34,"&lt;&gt;#n/a"))</f>
        <v>258.101048189224</v>
      </c>
      <c r="I34" s="4">
        <f>CHOOSE(References!$G$1,Z40,AVERAGEIF(Z34:Z40,"&lt;&gt;#n/a"),IF(ISERROR(VALUE(I33)),0,I33)+SUMIF(Z34,"&lt;&gt;#n/a"))</f>
        <v>7.2083041292426806</v>
      </c>
      <c r="L34" s="8">
        <f>IF(ISERROR(VALUE(C31)),0,C31)</f>
        <v>4.3239931330250423</v>
      </c>
      <c r="R34" s="1">
        <f t="shared" si="4"/>
        <v>43922</v>
      </c>
      <c r="S34" s="2">
        <f>IF(References!$E$1=2,#N/A,INDEX(Data!$A$1:$ZZ$10000,MATCH($R34,Data!$A$1:$A$10036,0),MATCH(S$2,Data!$A$1:$ZZ$1,0))*S$1)</f>
        <v>63.275420059643864</v>
      </c>
      <c r="T34" s="2">
        <f>IF(References!$E$1=1,#N/A,INDEX(Data!$A$1:$ZZ$10000,MATCH($R34,Data!$A$1:$A$10036,0),MATCH(T$2,Data!$A$1:$ZZ$1,0))*S$1)</f>
        <v>5.9677028514010004</v>
      </c>
      <c r="U34" s="2">
        <f>IF(References!$E$1=2,#N/A,INDEX(Data!$A$1:$ZZ$10000,MATCH($R34,Data!$A$1:$A$10036,0),MATCH(U$2,Data!$A$1:$ZZ$1,0))*U$1)</f>
        <v>145.7623875497776</v>
      </c>
      <c r="V34" s="2">
        <f>IF(References!$E$1=1,#N/A,INDEX(Data!$A$1:$ZZ$10000,MATCH($R34,Data!$A$1:$A$10036,0),MATCH(V$2,Data!$A$1:$ZZ$1,0))*U$1)</f>
        <v>18.025313085822678</v>
      </c>
      <c r="W34" s="2">
        <f>IF(References!$E$1=2,#N/A,INDEX(Data!$A$1:$ZZ$10000,MATCH($R34,Data!$A$1:$A$10036,0),MATCH(W$2,Data!$A$1:$ZZ$1,0))*W$1)</f>
        <v>158.61171082917659</v>
      </c>
      <c r="X34" s="2">
        <f>IF(References!$E$1=1,#N/A,INDEX(Data!$A$1:$ZZ$10000,MATCH($R34,Data!$A$1:$A$10036,0),MATCH(X$2,Data!$A$1:$ZZ$1,0))*W$1)</f>
        <v>18.16556623417927</v>
      </c>
      <c r="Y34" s="2">
        <f>IF(References!$E$1=2,#N/A,INDEX(Data!$A$1:$ZZ$10000,MATCH($R34,Data!$A$1:$A$10036,0),MATCH(Y$2,Data!$A$1:$ZZ$1,0))*Y$1)</f>
        <v>75.966773449750647</v>
      </c>
      <c r="Z34" s="2">
        <f>IF(References!$E$1=1,#N/A,INDEX(Data!$A$1:$ZZ$10000,MATCH($R34,Data!$A$1:$A$10036,0),MATCH(Z$2,Data!$A$1:$ZZ$1,0))*Y$1)</f>
        <v>2.7623728724627306</v>
      </c>
    </row>
    <row r="35" spans="1:26" x14ac:dyDescent="0.25">
      <c r="A35" s="1">
        <f t="shared" ref="A35" si="36">R41</f>
        <v>43929</v>
      </c>
      <c r="B35" s="4">
        <f>CHOOSE(References!$G$1,S41,AVERAGEIF(S35:S41,"&lt;&gt;#n/a"),IF(ISERROR(VALUE(B34)),0,B34)+SUMIF(S35,"&lt;&gt;#n/a"))</f>
        <v>261.571968156693</v>
      </c>
      <c r="C35" s="4">
        <f>CHOOSE(References!$G$1,T41,AVERAGEIF(T35:T41,"&lt;&gt;#n/a"),IF(ISERROR(VALUE(C34)),0,C34)+SUMIF(T35,"&lt;&gt;#n/a"))</f>
        <v>28.920406126020232</v>
      </c>
      <c r="D35" s="4">
        <f>CHOOSE(References!$G$1,U41,AVERAGEIF(U35:U41,"&lt;&gt;#n/a"),IF(ISERROR(VALUE(D34)),0,D34)+SUMIF(U35,"&lt;&gt;#n/a"))</f>
        <v>560.4312486827655</v>
      </c>
      <c r="E35" s="4">
        <f>CHOOSE(References!$G$1,V41,AVERAGEIF(V35:V41,"&lt;&gt;#n/a"),IF(ISERROR(VALUE(E34)),0,E34)+SUMIF(V35,"&lt;&gt;#n/a"))</f>
        <v>78.080803318876121</v>
      </c>
      <c r="F35" s="4">
        <f>CHOOSE(References!$G$1,W41,AVERAGEIF(W35:W41,"&lt;&gt;#n/a"),IF(ISERROR(VALUE(F34)),0,F34)+SUMIF(W35,"&lt;&gt;#n/a"))</f>
        <v>756.96278237078229</v>
      </c>
      <c r="G35" s="4">
        <f>CHOOSE(References!$G$1,X41,AVERAGEIF(X35:X41,"&lt;&gt;#n/a"),IF(ISERROR(VALUE(G34)),0,G34)+SUMIF(X35,"&lt;&gt;#n/a"))</f>
        <v>89.758009837905817</v>
      </c>
      <c r="H35" s="4">
        <f>CHOOSE(References!$G$1,Y41,AVERAGEIF(Y35:Y41,"&lt;&gt;#n/a"),IF(ISERROR(VALUE(H34)),0,H34)+SUMIF(Y35,"&lt;&gt;#n/a"))</f>
        <v>340.46473571656986</v>
      </c>
      <c r="I35" s="4">
        <f>CHOOSE(References!$G$1,Z41,AVERAGEIF(Z35:Z41,"&lt;&gt;#n/a"),IF(ISERROR(VALUE(I34)),0,I34)+SUMIF(Z35,"&lt;&gt;#n/a"))</f>
        <v>10.426514109372528</v>
      </c>
      <c r="R35" s="1">
        <f t="shared" si="4"/>
        <v>43923</v>
      </c>
      <c r="S35" s="2">
        <f>IF(References!$E$1=2,#N/A,INDEX(Data!$A$1:$ZZ$10000,MATCH($R35,Data!$A$1:$A$10036,0),MATCH(S$2,Data!$A$1:$ZZ$1,0))*S$1)</f>
        <v>66.844195213955629</v>
      </c>
      <c r="T35" s="2">
        <f>IF(References!$E$1=1,#N/A,INDEX(Data!$A$1:$ZZ$10000,MATCH($R35,Data!$A$1:$A$10036,0),MATCH(T$2,Data!$A$1:$ZZ$1,0))*S$1)</f>
        <v>9.9511074842220157</v>
      </c>
      <c r="U35" s="2">
        <f>IF(References!$E$1=2,#N/A,INDEX(Data!$A$1:$ZZ$10000,MATCH($R35,Data!$A$1:$A$10036,0),MATCH(U$2,Data!$A$1:$ZZ$1,0))*U$1)</f>
        <v>131.46346130381249</v>
      </c>
      <c r="V35" s="2">
        <f>IF(References!$E$1=1,#N/A,INDEX(Data!$A$1:$ZZ$10000,MATCH($R35,Data!$A$1:$A$10036,0),MATCH(V$2,Data!$A$1:$ZZ$1,0))*U$1)</f>
        <v>20.191817062484056</v>
      </c>
      <c r="W35" s="2">
        <f>IF(References!$E$1=2,#N/A,INDEX(Data!$A$1:$ZZ$10000,MATCH($R35,Data!$A$1:$A$10036,0),MATCH(W$2,Data!$A$1:$ZZ$1,0))*W$1)</f>
        <v>162.2491033613444</v>
      </c>
      <c r="X35" s="2">
        <f>IF(References!$E$1=1,#N/A,INDEX(Data!$A$1:$ZZ$10000,MATCH($R35,Data!$A$1:$A$10036,0),MATCH(X$2,Data!$A$1:$ZZ$1,0))*W$1)</f>
        <v>18.48651263407643</v>
      </c>
      <c r="Y35" s="2">
        <f>IF(References!$E$1=2,#N/A,INDEX(Data!$A$1:$ZZ$10000,MATCH($R35,Data!$A$1:$A$10036,0),MATCH(Y$2,Data!$A$1:$ZZ$1,0))*Y$1)</f>
        <v>82.36368752734586</v>
      </c>
      <c r="Z35" s="2">
        <f>IF(References!$E$1=1,#N/A,INDEX(Data!$A$1:$ZZ$10000,MATCH($R35,Data!$A$1:$A$10036,0),MATCH(Z$2,Data!$A$1:$ZZ$1,0))*Y$1)</f>
        <v>3.2182099801298478</v>
      </c>
    </row>
    <row r="36" spans="1:26" x14ac:dyDescent="0.25">
      <c r="A36" s="1">
        <f t="shared" ref="A36" si="37">R42</f>
        <v>43930</v>
      </c>
      <c r="B36" s="4">
        <f>CHOOSE(References!$G$1,S42,AVERAGEIF(S36:S42,"&lt;&gt;#n/a"),IF(ISERROR(VALUE(B35)),0,B35)+SUMIF(S36,"&lt;&gt;#n/a"))</f>
        <v>334.32463343940543</v>
      </c>
      <c r="C36" s="4">
        <f>CHOOSE(References!$G$1,T42,AVERAGEIF(T36:T42,"&lt;&gt;#n/a"),IF(ISERROR(VALUE(C35)),0,C35)+SUMIF(T36,"&lt;&gt;#n/a"))</f>
        <v>38.649390675326579</v>
      </c>
      <c r="D36" s="4">
        <f>CHOOSE(References!$G$1,U42,AVERAGEIF(U36:U42,"&lt;&gt;#n/a"),IF(ISERROR(VALUE(D35)),0,D35)+SUMIF(U36,"&lt;&gt;#n/a"))</f>
        <v>688.51496378298623</v>
      </c>
      <c r="E36" s="4">
        <f>CHOOSE(References!$G$1,V42,AVERAGEIF(V36:V42,"&lt;&gt;#n/a"),IF(ISERROR(VALUE(E35)),0,E35)+SUMIF(V36,"&lt;&gt;#n/a"))</f>
        <v>97.059378154429808</v>
      </c>
      <c r="F36" s="4">
        <f>CHOOSE(References!$G$1,W42,AVERAGEIF(W36:W42,"&lt;&gt;#n/a"),IF(ISERROR(VALUE(F35)),0,F35)+SUMIF(W36,"&lt;&gt;#n/a"))</f>
        <v>912.55759704092554</v>
      </c>
      <c r="G36" s="4">
        <f>CHOOSE(References!$G$1,X42,AVERAGEIF(X36:X42,"&lt;&gt;#n/a"),IF(ISERROR(VALUE(G35)),0,G35)+SUMIF(X36,"&lt;&gt;#n/a"))</f>
        <v>110.08461516472596</v>
      </c>
      <c r="H36" s="4">
        <f>CHOOSE(References!$G$1,Y42,AVERAGEIF(Y36:Y42,"&lt;&gt;#n/a"),IF(ISERROR(VALUE(H35)),0,H35)+SUMIF(Y36,"&lt;&gt;#n/a"))</f>
        <v>428.04319975562754</v>
      </c>
      <c r="I36" s="4">
        <f>CHOOSE(References!$G$1,Z42,AVERAGEIF(Z36:Z42,"&lt;&gt;#n/a"),IF(ISERROR(VALUE(I35)),0,I35)+SUMIF(Z36,"&lt;&gt;#n/a"))</f>
        <v>13.207120466141943</v>
      </c>
      <c r="R36" s="1">
        <f t="shared" si="4"/>
        <v>43924</v>
      </c>
      <c r="S36" s="2">
        <f>IF(References!$E$1=2,#N/A,INDEX(Data!$A$1:$ZZ$10000,MATCH($R36,Data!$A$1:$A$10036,0),MATCH(S$2,Data!$A$1:$ZZ$1,0))*S$1)</f>
        <v>72.752665282712442</v>
      </c>
      <c r="T36" s="2">
        <f>IF(References!$E$1=1,#N/A,INDEX(Data!$A$1:$ZZ$10000,MATCH($R36,Data!$A$1:$A$10036,0),MATCH(T$2,Data!$A$1:$ZZ$1,0))*S$1)</f>
        <v>9.7289845493063467</v>
      </c>
      <c r="U36" s="2">
        <f>IF(References!$E$1=2,#N/A,INDEX(Data!$A$1:$ZZ$10000,MATCH($R36,Data!$A$1:$A$10036,0),MATCH(U$2,Data!$A$1:$ZZ$1,0))*U$1)</f>
        <v>128.08371510022076</v>
      </c>
      <c r="V36" s="2">
        <f>IF(References!$E$1=1,#N/A,INDEX(Data!$A$1:$ZZ$10000,MATCH($R36,Data!$A$1:$A$10036,0),MATCH(V$2,Data!$A$1:$ZZ$1,0))*U$1)</f>
        <v>18.978574835553683</v>
      </c>
      <c r="W36" s="2">
        <f>IF(References!$E$1=2,#N/A,INDEX(Data!$A$1:$ZZ$10000,MATCH($R36,Data!$A$1:$A$10036,0),MATCH(W$2,Data!$A$1:$ZZ$1,0))*W$1)</f>
        <v>155.59481467014328</v>
      </c>
      <c r="X36" s="2">
        <f>IF(References!$E$1=1,#N/A,INDEX(Data!$A$1:$ZZ$10000,MATCH($R36,Data!$A$1:$A$10036,0),MATCH(X$2,Data!$A$1:$ZZ$1,0))*W$1)</f>
        <v>20.326605326820147</v>
      </c>
      <c r="Y36" s="2">
        <f>IF(References!$E$1=2,#N/A,INDEX(Data!$A$1:$ZZ$10000,MATCH($R36,Data!$A$1:$A$10036,0),MATCH(Y$2,Data!$A$1:$ZZ$1,0))*Y$1)</f>
        <v>87.578464039057678</v>
      </c>
      <c r="Z36" s="2">
        <f>IF(References!$E$1=1,#N/A,INDEX(Data!$A$1:$ZZ$10000,MATCH($R36,Data!$A$1:$A$10036,0),MATCH(Z$2,Data!$A$1:$ZZ$1,0))*Y$1)</f>
        <v>2.780606356769415</v>
      </c>
    </row>
    <row r="37" spans="1:26" x14ac:dyDescent="0.25">
      <c r="A37" s="1">
        <f t="shared" ref="A37" si="38">R43</f>
        <v>43931</v>
      </c>
      <c r="B37" s="4">
        <f>CHOOSE(References!$G$1,S43,AVERAGEIF(S37:S43,"&lt;&gt;#n/a"),IF(ISERROR(VALUE(B36)),0,B36)+SUMIF(S37,"&lt;&gt;#n/a"))</f>
        <v>406.41092991737088</v>
      </c>
      <c r="C37" s="4">
        <f>CHOOSE(References!$G$1,T43,AVERAGEIF(T37:T43,"&lt;&gt;#n/a"),IF(ISERROR(VALUE(C36)),0,C36)+SUMIF(T37,"&lt;&gt;#n/a"))</f>
        <v>49.548222681855449</v>
      </c>
      <c r="D37" s="4">
        <f>CHOOSE(References!$G$1,U43,AVERAGEIF(U37:U43,"&lt;&gt;#n/a"),IF(ISERROR(VALUE(D36)),0,D36)+SUMIF(U37,"&lt;&gt;#n/a"))</f>
        <v>835.31727324156122</v>
      </c>
      <c r="E37" s="4">
        <f>CHOOSE(References!$G$1,V43,AVERAGEIF(V37:V43,"&lt;&gt;#n/a"),IF(ISERROR(VALUE(E36)),0,E36)+SUMIF(V37,"&lt;&gt;#n/a"))</f>
        <v>117.51117569411323</v>
      </c>
      <c r="F37" s="4">
        <f>CHOOSE(References!$G$1,W43,AVERAGEIF(W37:W43,"&lt;&gt;#n/a"),IF(ISERROR(VALUE(F36)),0,F36)+SUMIF(W37,"&lt;&gt;#n/a"))</f>
        <v>1055.121987875244</v>
      </c>
      <c r="G37" s="4">
        <f>CHOOSE(References!$G$1,X43,AVERAGEIF(X37:X43,"&lt;&gt;#n/a"),IF(ISERROR(VALUE(G36)),0,G36)+SUMIF(X37,"&lt;&gt;#n/a"))</f>
        <v>130.02608481166951</v>
      </c>
      <c r="H37" s="4">
        <f>CHOOSE(References!$G$1,Y43,AVERAGEIF(Y37:Y43,"&lt;&gt;#n/a"),IF(ISERROR(VALUE(H36)),0,H36)+SUMIF(Y37,"&lt;&gt;#n/a"))</f>
        <v>526.57998786300277</v>
      </c>
      <c r="I37" s="4">
        <f>CHOOSE(References!$G$1,Z43,AVERAGEIF(Z37:Z43,"&lt;&gt;#n/a"),IF(ISERROR(VALUE(I36)),0,I36)+SUMIF(Z37,"&lt;&gt;#n/a"))</f>
        <v>16.562081578571927</v>
      </c>
      <c r="R37" s="1">
        <f t="shared" si="4"/>
        <v>43925</v>
      </c>
      <c r="S37" s="2">
        <f>IF(References!$E$1=2,#N/A,INDEX(Data!$A$1:$ZZ$10000,MATCH($R37,Data!$A$1:$A$10036,0),MATCH(S$2,Data!$A$1:$ZZ$1,0))*S$1)</f>
        <v>72.086296477965433</v>
      </c>
      <c r="T37" s="2">
        <f>IF(References!$E$1=1,#N/A,INDEX(Data!$A$1:$ZZ$10000,MATCH($R37,Data!$A$1:$A$10036,0),MATCH(T$2,Data!$A$1:$ZZ$1,0))*S$1)</f>
        <v>10.898832006528874</v>
      </c>
      <c r="U37" s="2">
        <f>IF(References!$E$1=2,#N/A,INDEX(Data!$A$1:$ZZ$10000,MATCH($R37,Data!$A$1:$A$10036,0),MATCH(U$2,Data!$A$1:$ZZ$1,0))*U$1)</f>
        <v>146.80230945857505</v>
      </c>
      <c r="V37" s="2">
        <f>IF(References!$E$1=1,#N/A,INDEX(Data!$A$1:$ZZ$10000,MATCH($R37,Data!$A$1:$A$10036,0),MATCH(V$2,Data!$A$1:$ZZ$1,0))*U$1)</f>
        <v>20.451797539683422</v>
      </c>
      <c r="W37" s="2">
        <f>IF(References!$E$1=2,#N/A,INDEX(Data!$A$1:$ZZ$10000,MATCH($R37,Data!$A$1:$A$10036,0),MATCH(W$2,Data!$A$1:$ZZ$1,0))*W$1)</f>
        <v>142.56439083431857</v>
      </c>
      <c r="X37" s="2">
        <f>IF(References!$E$1=1,#N/A,INDEX(Data!$A$1:$ZZ$10000,MATCH($R37,Data!$A$1:$A$10036,0),MATCH(X$2,Data!$A$1:$ZZ$1,0))*W$1)</f>
        <v>19.941469646943556</v>
      </c>
      <c r="Y37" s="2">
        <f>IF(References!$E$1=2,#N/A,INDEX(Data!$A$1:$ZZ$10000,MATCH($R37,Data!$A$1:$A$10036,0),MATCH(Y$2,Data!$A$1:$ZZ$1,0))*Y$1)</f>
        <v>98.536788107375173</v>
      </c>
      <c r="Z37" s="2">
        <f>IF(References!$E$1=1,#N/A,INDEX(Data!$A$1:$ZZ$10000,MATCH($R37,Data!$A$1:$A$10036,0),MATCH(Z$2,Data!$A$1:$ZZ$1,0))*Y$1)</f>
        <v>3.354961112429983</v>
      </c>
    </row>
    <row r="38" spans="1:26" x14ac:dyDescent="0.25">
      <c r="A38" s="1">
        <f t="shared" ref="A38" si="39">R44</f>
        <v>43932</v>
      </c>
      <c r="B38" s="4">
        <f>CHOOSE(References!$G$1,S44,AVERAGEIF(S38:S44,"&lt;&gt;#n/a"),IF(ISERROR(VALUE(B37)),0,B37)+SUMIF(S38,"&lt;&gt;#n/a"))</f>
        <v>479.13397880876124</v>
      </c>
      <c r="C38" s="4">
        <f>CHOOSE(References!$G$1,T44,AVERAGEIF(T38:T44,"&lt;&gt;#n/a"),IF(ISERROR(VALUE(C37)),0,C37)+SUMIF(T38,"&lt;&gt;#n/a"))</f>
        <v>60.743218601605221</v>
      </c>
      <c r="D38" s="4">
        <f>CHOOSE(References!$G$1,U44,AVERAGEIF(U38:U44,"&lt;&gt;#n/a"),IF(ISERROR(VALUE(D37)),0,D37)+SUMIF(U38,"&lt;&gt;#n/a"))</f>
        <v>915.30460005989937</v>
      </c>
      <c r="E38" s="4">
        <f>CHOOSE(References!$G$1,V44,AVERAGEIF(V38:V44,"&lt;&gt;#n/a"),IF(ISERROR(VALUE(E37)),0,E37)+SUMIF(V38,"&lt;&gt;#n/a"))</f>
        <v>140.99607880112259</v>
      </c>
      <c r="F38" s="4">
        <f>CHOOSE(References!$G$1,W44,AVERAGEIF(W38:W44,"&lt;&gt;#n/a"),IF(ISERROR(VALUE(F37)),0,F37)+SUMIF(W38,"&lt;&gt;#n/a"))</f>
        <v>1173.5084165839764</v>
      </c>
      <c r="G38" s="4">
        <f>CHOOSE(References!$G$1,X44,AVERAGEIF(X38:X44,"&lt;&gt;#n/a"),IF(ISERROR(VALUE(G37)),0,G37)+SUMIF(X38,"&lt;&gt;#n/a"))</f>
        <v>147.33579397945635</v>
      </c>
      <c r="H38" s="4">
        <f>CHOOSE(References!$G$1,Y44,AVERAGEIF(Y38:Y44,"&lt;&gt;#n/a"),IF(ISERROR(VALUE(H37)),0,H37)+SUMIF(Y38,"&lt;&gt;#n/a"))</f>
        <v>630.72965022278572</v>
      </c>
      <c r="I38" s="4">
        <f>CHOOSE(References!$G$1,Z44,AVERAGEIF(Z38:Z44,"&lt;&gt;#n/a"),IF(ISERROR(VALUE(I37)),0,I37)+SUMIF(Z38,"&lt;&gt;#n/a"))</f>
        <v>20.646382063269296</v>
      </c>
      <c r="R38" s="1">
        <f t="shared" si="4"/>
        <v>43926</v>
      </c>
      <c r="S38" s="2">
        <f>IF(References!$E$1=2,#N/A,INDEX(Data!$A$1:$ZZ$10000,MATCH($R38,Data!$A$1:$A$10036,0),MATCH(S$2,Data!$A$1:$ZZ$1,0))*S$1)</f>
        <v>72.723048891390363</v>
      </c>
      <c r="T38" s="2">
        <f>IF(References!$E$1=1,#N/A,INDEX(Data!$A$1:$ZZ$10000,MATCH($R38,Data!$A$1:$A$10036,0),MATCH(T$2,Data!$A$1:$ZZ$1,0))*S$1)</f>
        <v>11.194995919749768</v>
      </c>
      <c r="U38" s="2">
        <f>IF(References!$E$1=2,#N/A,INDEX(Data!$A$1:$ZZ$10000,MATCH($R38,Data!$A$1:$A$10036,0),MATCH(U$2,Data!$A$1:$ZZ$1,0))*U$1)</f>
        <v>79.987326818338133</v>
      </c>
      <c r="V38" s="2">
        <f>IF(References!$E$1=1,#N/A,INDEX(Data!$A$1:$ZZ$10000,MATCH($R38,Data!$A$1:$A$10036,0),MATCH(V$2,Data!$A$1:$ZZ$1,0))*U$1)</f>
        <v>23.484903107009352</v>
      </c>
      <c r="W38" s="2">
        <f>IF(References!$E$1=2,#N/A,INDEX(Data!$A$1:$ZZ$10000,MATCH($R38,Data!$A$1:$A$10036,0),MATCH(W$2,Data!$A$1:$ZZ$1,0))*W$1)</f>
        <v>118.3864287087325</v>
      </c>
      <c r="X38" s="2">
        <f>IF(References!$E$1=1,#N/A,INDEX(Data!$A$1:$ZZ$10000,MATCH($R38,Data!$A$1:$A$10036,0),MATCH(X$2,Data!$A$1:$ZZ$1,0))*W$1)</f>
        <v>17.309709167786842</v>
      </c>
      <c r="Y38" s="2">
        <f>IF(References!$E$1=2,#N/A,INDEX(Data!$A$1:$ZZ$10000,MATCH($R38,Data!$A$1:$A$10036,0),MATCH(Y$2,Data!$A$1:$ZZ$1,0))*Y$1)</f>
        <v>104.14966235978295</v>
      </c>
      <c r="Z38" s="2">
        <f>IF(References!$E$1=1,#N/A,INDEX(Data!$A$1:$ZZ$10000,MATCH($R38,Data!$A$1:$A$10036,0),MATCH(Z$2,Data!$A$1:$ZZ$1,0))*Y$1)</f>
        <v>4.0843004846973701</v>
      </c>
    </row>
    <row r="39" spans="1:26" x14ac:dyDescent="0.25">
      <c r="A39" s="1">
        <f t="shared" ref="A39:A102" si="40">R45</f>
        <v>43933</v>
      </c>
      <c r="B39" s="4">
        <f>CHOOSE(References!$G$1,S45,AVERAGEIF(S39:S45,"&lt;&gt;#n/a"),IF(ISERROR(VALUE(B38)),0,B38)+SUMIF(S39,"&lt;&gt;#n/a"))</f>
        <v>538.66292536616083</v>
      </c>
      <c r="C39" s="4">
        <f>CHOOSE(References!$G$1,T45,AVERAGEIF(T39:T45,"&lt;&gt;#n/a"),IF(ISERROR(VALUE(C38)),0,C38)+SUMIF(T39,"&lt;&gt;#n/a"))</f>
        <v>69.613327802570979</v>
      </c>
      <c r="D39" s="4">
        <f>CHOOSE(References!$G$1,U45,AVERAGEIF(U39:U45,"&lt;&gt;#n/a"),IF(ISERROR(VALUE(D38)),0,D38)+SUMIF(U39,"&lt;&gt;#n/a"))</f>
        <v>973.10692615722496</v>
      </c>
      <c r="E39" s="4">
        <f>CHOOSE(References!$G$1,V45,AVERAGEIF(V39:V45,"&lt;&gt;#n/a"),IF(ISERROR(VALUE(E38)),0,E38)+SUMIF(V39,"&lt;&gt;#n/a"))</f>
        <v>162.40113809053702</v>
      </c>
      <c r="F39" s="4">
        <f>CHOOSE(References!$G$1,W45,AVERAGEIF(W39:W45,"&lt;&gt;#n/a"),IF(ISERROR(VALUE(F38)),0,F38)+SUMIF(W39,"&lt;&gt;#n/a"))</f>
        <v>1251.9691131455022</v>
      </c>
      <c r="G39" s="4">
        <f>CHOOSE(References!$G$1,X45,AVERAGEIF(X39:X45,"&lt;&gt;#n/a"),IF(ISERROR(VALUE(G38)),0,G38)+SUMIF(X39,"&lt;&gt;#n/a"))</f>
        <v>161.75698554816876</v>
      </c>
      <c r="H39" s="4">
        <f>CHOOSE(References!$G$1,Y45,AVERAGEIF(Y39:Y45,"&lt;&gt;#n/a"),IF(ISERROR(VALUE(H38)),0,H38)+SUMIF(Y39,"&lt;&gt;#n/a"))</f>
        <v>707.91198929298207</v>
      </c>
      <c r="I39" s="4">
        <f>CHOOSE(References!$G$1,Z45,AVERAGEIF(Z39:Z45,"&lt;&gt;#n/a"),IF(ISERROR(VALUE(I38)),0,I38)+SUMIF(Z39,"&lt;&gt;#n/a"))</f>
        <v>24.128977565846071</v>
      </c>
      <c r="R39" s="1">
        <f t="shared" si="4"/>
        <v>43927</v>
      </c>
      <c r="S39" s="2">
        <f>IF(References!$E$1=2,#N/A,INDEX(Data!$A$1:$ZZ$10000,MATCH($R39,Data!$A$1:$A$10036,0),MATCH(S$2,Data!$A$1:$ZZ$1,0))*S$1)</f>
        <v>59.528946557399557</v>
      </c>
      <c r="T39" s="2">
        <f>IF(References!$E$1=1,#N/A,INDEX(Data!$A$1:$ZZ$10000,MATCH($R39,Data!$A$1:$A$10036,0),MATCH(T$2,Data!$A$1:$ZZ$1,0))*S$1)</f>
        <v>8.8701092009657554</v>
      </c>
      <c r="U39" s="2">
        <f>IF(References!$E$1=2,#N/A,INDEX(Data!$A$1:$ZZ$10000,MATCH($R39,Data!$A$1:$A$10036,0),MATCH(U$2,Data!$A$1:$ZZ$1,0))*U$1)</f>
        <v>57.802326097325604</v>
      </c>
      <c r="V39" s="2">
        <f>IF(References!$E$1=1,#N/A,INDEX(Data!$A$1:$ZZ$10000,MATCH($R39,Data!$A$1:$A$10036,0),MATCH(V$2,Data!$A$1:$ZZ$1,0))*U$1)</f>
        <v>21.405059289414428</v>
      </c>
      <c r="W39" s="2">
        <f>IF(References!$E$1=2,#N/A,INDEX(Data!$A$1:$ZZ$10000,MATCH($R39,Data!$A$1:$A$10036,0),MATCH(W$2,Data!$A$1:$ZZ$1,0))*W$1)</f>
        <v>78.460696561525765</v>
      </c>
      <c r="X39" s="2">
        <f>IF(References!$E$1=1,#N/A,INDEX(Data!$A$1:$ZZ$10000,MATCH($R39,Data!$A$1:$A$10036,0),MATCH(X$2,Data!$A$1:$ZZ$1,0))*W$1)</f>
        <v>14.4211915687124</v>
      </c>
      <c r="Y39" s="2">
        <f>IF(References!$E$1=2,#N/A,INDEX(Data!$A$1:$ZZ$10000,MATCH($R39,Data!$A$1:$A$10036,0),MATCH(Y$2,Data!$A$1:$ZZ$1,0))*Y$1)</f>
        <v>77.182339070196292</v>
      </c>
      <c r="Z39" s="2">
        <f>IF(References!$E$1=1,#N/A,INDEX(Data!$A$1:$ZZ$10000,MATCH($R39,Data!$A$1:$A$10036,0),MATCH(Z$2,Data!$A$1:$ZZ$1,0))*Y$1)</f>
        <v>3.4825955025767756</v>
      </c>
    </row>
    <row r="40" spans="1:26" x14ac:dyDescent="0.25">
      <c r="A40" s="1">
        <f t="shared" si="40"/>
        <v>43934</v>
      </c>
      <c r="B40" s="4">
        <f>CHOOSE(References!$G$1,S46,AVERAGEIF(S40:S46,"&lt;&gt;#n/a"),IF(ISERROR(VALUE(B39)),0,B39)+SUMIF(S40,"&lt;&gt;#n/a"))</f>
        <v>591.85396418063328</v>
      </c>
      <c r="C40" s="4">
        <f>CHOOSE(References!$G$1,T46,AVERAGEIF(T40:T46,"&lt;&gt;#n/a"),IF(ISERROR(VALUE(C39)),0,C39)+SUMIF(T40,"&lt;&gt;#n/a"))</f>
        <v>78.009574742383307</v>
      </c>
      <c r="D40" s="4">
        <f>CHOOSE(References!$G$1,U46,AVERAGEIF(U40:U46,"&lt;&gt;#n/a"),IF(ISERROR(VALUE(D39)),0,D39)+SUMIF(U40,"&lt;&gt;#n/a"))</f>
        <v>1140.7943339508156</v>
      </c>
      <c r="E40" s="4">
        <f>CHOOSE(References!$G$1,V46,AVERAGEIF(V40:V46,"&lt;&gt;#n/a"),IF(ISERROR(VALUE(E39)),0,E39)+SUMIF(V40,"&lt;&gt;#n/a"))</f>
        <v>184.67279897061599</v>
      </c>
      <c r="F40" s="4">
        <f>CHOOSE(References!$G$1,W46,AVERAGEIF(W40:W46,"&lt;&gt;#n/a"),IF(ISERROR(VALUE(F39)),0,F39)+SUMIF(W40,"&lt;&gt;#n/a"))</f>
        <v>1363.4230996164561</v>
      </c>
      <c r="G40" s="4">
        <f>CHOOSE(References!$G$1,X46,AVERAGEIF(X40:X46,"&lt;&gt;#n/a"),IF(ISERROR(VALUE(G39)),0,G39)+SUMIF(X40,"&lt;&gt;#n/a"))</f>
        <v>175.38650933046816</v>
      </c>
      <c r="H40" s="4">
        <f>CHOOSE(References!$G$1,Y46,AVERAGEIF(Y40:Y46,"&lt;&gt;#n/a"),IF(ISERROR(VALUE(H39)),0,H39)+SUMIF(Y40,"&lt;&gt;#n/a"))</f>
        <v>800.78424160908048</v>
      </c>
      <c r="I40" s="4">
        <f>CHOOSE(References!$G$1,Z46,AVERAGEIF(Z40:Z46,"&lt;&gt;#n/a"),IF(ISERROR(VALUE(I39)),0,I39)+SUMIF(Z40,"&lt;&gt;#n/a"))</f>
        <v>28.207200222441212</v>
      </c>
      <c r="R40" s="1">
        <f t="shared" si="4"/>
        <v>43928</v>
      </c>
      <c r="S40" s="2">
        <f>IF(References!$E$1=2,#N/A,INDEX(Data!$A$1:$ZZ$10000,MATCH($R40,Data!$A$1:$A$10036,0),MATCH(S$2,Data!$A$1:$ZZ$1,0))*S$1)</f>
        <v>53.191038814472442</v>
      </c>
      <c r="T40" s="2">
        <f>IF(References!$E$1=1,#N/A,INDEX(Data!$A$1:$ZZ$10000,MATCH($R40,Data!$A$1:$A$10036,0),MATCH(T$2,Data!$A$1:$ZZ$1,0))*S$1)</f>
        <v>8.3962469398123254</v>
      </c>
      <c r="U40" s="2">
        <f>IF(References!$E$1=2,#N/A,INDEX(Data!$A$1:$ZZ$10000,MATCH($R40,Data!$A$1:$A$10036,0),MATCH(U$2,Data!$A$1:$ZZ$1,0))*U$1)</f>
        <v>167.68740779359075</v>
      </c>
      <c r="V40" s="2">
        <f>IF(References!$E$1=1,#N/A,INDEX(Data!$A$1:$ZZ$10000,MATCH($R40,Data!$A$1:$A$10036,0),MATCH(V$2,Data!$A$1:$ZZ$1,0))*U$1)</f>
        <v>22.271660880078979</v>
      </c>
      <c r="W40" s="2">
        <f>IF(References!$E$1=2,#N/A,INDEX(Data!$A$1:$ZZ$10000,MATCH($R40,Data!$A$1:$A$10036,0),MATCH(W$2,Data!$A$1:$ZZ$1,0))*W$1)</f>
        <v>111.45398647095384</v>
      </c>
      <c r="X40" s="2">
        <f>IF(References!$E$1=1,#N/A,INDEX(Data!$A$1:$ZZ$10000,MATCH($R40,Data!$A$1:$A$10036,0),MATCH(X$2,Data!$A$1:$ZZ$1,0))*W$1)</f>
        <v>13.629523782299405</v>
      </c>
      <c r="Y40" s="2">
        <f>IF(References!$E$1=2,#N/A,INDEX(Data!$A$1:$ZZ$10000,MATCH($R40,Data!$A$1:$A$10036,0),MATCH(Y$2,Data!$A$1:$ZZ$1,0))*Y$1)</f>
        <v>92.872252316098468</v>
      </c>
      <c r="Z40" s="2">
        <f>IF(References!$E$1=1,#N/A,INDEX(Data!$A$1:$ZZ$10000,MATCH($R40,Data!$A$1:$A$10036,0),MATCH(Z$2,Data!$A$1:$ZZ$1,0))*Y$1)</f>
        <v>4.078222656595142</v>
      </c>
    </row>
    <row r="41" spans="1:26" x14ac:dyDescent="0.25">
      <c r="A41" s="1">
        <f t="shared" si="40"/>
        <v>43935</v>
      </c>
      <c r="B41" s="4">
        <f>CHOOSE(References!$G$1,S47,AVERAGEIF(S41:S47,"&lt;&gt;#n/a"),IF(ISERROR(VALUE(B40)),0,B40)+SUMIF(S41,"&lt;&gt;#n/a"))</f>
        <v>670.07085366227125</v>
      </c>
      <c r="C41" s="4">
        <f>CHOOSE(References!$G$1,T47,AVERAGEIF(T41:T47,"&lt;&gt;#n/a"),IF(ISERROR(VALUE(C40)),0,C40)+SUMIF(T41,"&lt;&gt;#n/a"))</f>
        <v>94.372630947837663</v>
      </c>
      <c r="D41" s="4">
        <f>CHOOSE(References!$G$1,U47,AVERAGEIF(U41:U47,"&lt;&gt;#n/a"),IF(ISERROR(VALUE(D40)),0,D40)+SUMIF(U41,"&lt;&gt;#n/a"))</f>
        <v>1272.0844749364951</v>
      </c>
      <c r="E41" s="4">
        <f>CHOOSE(References!$G$1,V47,AVERAGEIF(V41:V47,"&lt;&gt;#n/a"),IF(ISERROR(VALUE(E40)),0,E40)+SUMIF(V41,"&lt;&gt;#n/a"))</f>
        <v>208.67766303202407</v>
      </c>
      <c r="F41" s="4">
        <f>CHOOSE(References!$G$1,W47,AVERAGEIF(W41:W47,"&lt;&gt;#n/a"),IF(ISERROR(VALUE(F40)),0,F40)+SUMIF(W41,"&lt;&gt;#n/a"))</f>
        <v>1482.8793496581791</v>
      </c>
      <c r="G41" s="4">
        <f>CHOOSE(References!$G$1,X47,AVERAGEIF(X41:X47,"&lt;&gt;#n/a"),IF(ISERROR(VALUE(G40)),0,G40)+SUMIF(X41,"&lt;&gt;#n/a"))</f>
        <v>191.28405433870751</v>
      </c>
      <c r="H41" s="4">
        <f>CHOOSE(References!$G$1,Y47,AVERAGEIF(Y41:Y47,"&lt;&gt;#n/a"),IF(ISERROR(VALUE(H40)),0,H40)+SUMIF(Y41,"&lt;&gt;#n/a"))</f>
        <v>893.81451745583684</v>
      </c>
      <c r="I41" s="4">
        <f>CHOOSE(References!$G$1,Z47,AVERAGEIF(Z41:Z47,"&lt;&gt;#n/a"),IF(ISERROR(VALUE(I40)),0,I40)+SUMIF(Z41,"&lt;&gt;#n/a"))</f>
        <v>33.999370403864717</v>
      </c>
      <c r="R41" s="1">
        <f t="shared" si="4"/>
        <v>43929</v>
      </c>
      <c r="S41" s="2">
        <f>IF(References!$E$1=2,#N/A,INDEX(Data!$A$1:$ZZ$10000,MATCH($R41,Data!$A$1:$A$10036,0),MATCH(S$2,Data!$A$1:$ZZ$1,0))*S$1)</f>
        <v>78.216889481637935</v>
      </c>
      <c r="T41" s="2">
        <f>IF(References!$E$1=1,#N/A,INDEX(Data!$A$1:$ZZ$10000,MATCH($R41,Data!$A$1:$A$10036,0),MATCH(T$2,Data!$A$1:$ZZ$1,0))*S$1)</f>
        <v>16.363056205454356</v>
      </c>
      <c r="U41" s="2">
        <f>IF(References!$E$1=2,#N/A,INDEX(Data!$A$1:$ZZ$10000,MATCH($R41,Data!$A$1:$A$10036,0),MATCH(U$2,Data!$A$1:$ZZ$1,0))*U$1)</f>
        <v>131.29014098567959</v>
      </c>
      <c r="V41" s="2">
        <f>IF(References!$E$1=1,#N/A,INDEX(Data!$A$1:$ZZ$10000,MATCH($R41,Data!$A$1:$A$10036,0),MATCH(V$2,Data!$A$1:$ZZ$1,0))*U$1)</f>
        <v>24.004864061408085</v>
      </c>
      <c r="W41" s="2">
        <f>IF(References!$E$1=2,#N/A,INDEX(Data!$A$1:$ZZ$10000,MATCH($R41,Data!$A$1:$A$10036,0),MATCH(W$2,Data!$A$1:$ZZ$1,0))*W$1)</f>
        <v>119.45625004172304</v>
      </c>
      <c r="X41" s="2">
        <f>IF(References!$E$1=1,#N/A,INDEX(Data!$A$1:$ZZ$10000,MATCH($R41,Data!$A$1:$A$10036,0),MATCH(X$2,Data!$A$1:$ZZ$1,0))*W$1)</f>
        <v>15.897545008239335</v>
      </c>
      <c r="Y41" s="2">
        <f>IF(References!$E$1=2,#N/A,INDEX(Data!$A$1:$ZZ$10000,MATCH($R41,Data!$A$1:$A$10036,0),MATCH(Y$2,Data!$A$1:$ZZ$1,0))*Y$1)</f>
        <v>93.030275846756396</v>
      </c>
      <c r="Z41" s="2">
        <f>IF(References!$E$1=1,#N/A,INDEX(Data!$A$1:$ZZ$10000,MATCH($R41,Data!$A$1:$A$10036,0),MATCH(Z$2,Data!$A$1:$ZZ$1,0))*Y$1)</f>
        <v>5.7921701814235034</v>
      </c>
    </row>
    <row r="42" spans="1:26" x14ac:dyDescent="0.25">
      <c r="A42" s="1">
        <f t="shared" si="40"/>
        <v>43936</v>
      </c>
      <c r="B42" s="4">
        <f>CHOOSE(References!$G$1,S48,AVERAGEIF(S42:S48,"&lt;&gt;#n/a"),IF(ISERROR(VALUE(B41)),0,B41)+SUMIF(S42,"&lt;&gt;#n/a"))</f>
        <v>750.77552001496474</v>
      </c>
      <c r="C42" s="4">
        <f>CHOOSE(References!$G$1,T48,AVERAGEIF(T42:T48,"&lt;&gt;#n/a"),IF(ISERROR(VALUE(C41)),0,C41)+SUMIF(T42,"&lt;&gt;#n/a"))</f>
        <v>109.62507247871368</v>
      </c>
      <c r="D42" s="4">
        <f>CHOOSE(References!$G$1,U48,AVERAGEIF(U42:U48,"&lt;&gt;#n/a"),IF(ISERROR(VALUE(D41)),0,D41)+SUMIF(U42,"&lt;&gt;#n/a"))</f>
        <v>1410.5674091246906</v>
      </c>
      <c r="E42" s="4">
        <f>CHOOSE(References!$G$1,V48,AVERAGEIF(V42:V48,"&lt;&gt;#n/a"),IF(ISERROR(VALUE(E41)),0,E41)+SUMIF(V42,"&lt;&gt;#n/a"))</f>
        <v>236.58223425142265</v>
      </c>
      <c r="F42" s="4">
        <f>CHOOSE(References!$G$1,W48,AVERAGEIF(W42:W48,"&lt;&gt;#n/a"),IF(ISERROR(VALUE(F41)),0,F41)+SUMIF(W42,"&lt;&gt;#n/a"))</f>
        <v>1605.8018208187914</v>
      </c>
      <c r="G42" s="4">
        <f>CHOOSE(References!$G$1,X48,AVERAGEIF(X42:X48,"&lt;&gt;#n/a"),IF(ISERROR(VALUE(G41)),0,G41)+SUMIF(X42,"&lt;&gt;#n/a"))</f>
        <v>207.48114932018419</v>
      </c>
      <c r="H42" s="4">
        <f>CHOOSE(References!$G$1,Y48,AVERAGEIF(Y42:Y48,"&lt;&gt;#n/a"),IF(ISERROR(VALUE(H41)),0,H41)+SUMIF(Y42,"&lt;&gt;#n/a"))</f>
        <v>995.08025038111248</v>
      </c>
      <c r="I42" s="4">
        <f>CHOOSE(References!$G$1,Z48,AVERAGEIF(Z42:Z48,"&lt;&gt;#n/a"),IF(ISERROR(VALUE(I41)),0,I41)+SUMIF(Z42,"&lt;&gt;#n/a"))</f>
        <v>39.840163210106041</v>
      </c>
      <c r="R42" s="1">
        <f t="shared" si="4"/>
        <v>43930</v>
      </c>
      <c r="S42" s="2">
        <f>IF(References!$E$1=2,#N/A,INDEX(Data!$A$1:$ZZ$10000,MATCH($R42,Data!$A$1:$A$10036,0),MATCH(S$2,Data!$A$1:$ZZ$1,0))*S$1)</f>
        <v>80.704666352693437</v>
      </c>
      <c r="T42" s="2">
        <f>IF(References!$E$1=1,#N/A,INDEX(Data!$A$1:$ZZ$10000,MATCH($R42,Data!$A$1:$A$10036,0),MATCH(T$2,Data!$A$1:$ZZ$1,0))*S$1)</f>
        <v>15.252441530876007</v>
      </c>
      <c r="U42" s="2">
        <f>IF(References!$E$1=2,#N/A,INDEX(Data!$A$1:$ZZ$10000,MATCH($R42,Data!$A$1:$A$10036,0),MATCH(U$2,Data!$A$1:$ZZ$1,0))*U$1)</f>
        <v>138.48293418819537</v>
      </c>
      <c r="V42" s="2">
        <f>IF(References!$E$1=1,#N/A,INDEX(Data!$A$1:$ZZ$10000,MATCH($R42,Data!$A$1:$A$10036,0),MATCH(V$2,Data!$A$1:$ZZ$1,0))*U$1)</f>
        <v>27.904571219398566</v>
      </c>
      <c r="W42" s="2">
        <f>IF(References!$E$1=2,#N/A,INDEX(Data!$A$1:$ZZ$10000,MATCH($R42,Data!$A$1:$A$10036,0),MATCH(W$2,Data!$A$1:$ZZ$1,0))*W$1)</f>
        <v>122.92247116061236</v>
      </c>
      <c r="X42" s="2">
        <f>IF(References!$E$1=1,#N/A,INDEX(Data!$A$1:$ZZ$10000,MATCH($R42,Data!$A$1:$A$10036,0),MATCH(X$2,Data!$A$1:$ZZ$1,0))*W$1)</f>
        <v>16.197094981476685</v>
      </c>
      <c r="Y42" s="2">
        <f>IF(References!$E$1=2,#N/A,INDEX(Data!$A$1:$ZZ$10000,MATCH($R42,Data!$A$1:$A$10036,0),MATCH(Y$2,Data!$A$1:$ZZ$1,0))*Y$1)</f>
        <v>101.26573292527566</v>
      </c>
      <c r="Z42" s="2">
        <f>IF(References!$E$1=1,#N/A,INDEX(Data!$A$1:$ZZ$10000,MATCH($R42,Data!$A$1:$A$10036,0),MATCH(Z$2,Data!$A$1:$ZZ$1,0))*Y$1)</f>
        <v>5.8407928062413283</v>
      </c>
    </row>
    <row r="43" spans="1:26" x14ac:dyDescent="0.25">
      <c r="A43" s="1">
        <f t="shared" si="40"/>
        <v>43937</v>
      </c>
      <c r="B43" s="4">
        <f>CHOOSE(References!$G$1,S49,AVERAGEIF(S43:S49,"&lt;&gt;#n/a"),IF(ISERROR(VALUE(B42)),0,B42)+SUMIF(S43,"&lt;&gt;#n/a"))</f>
        <v>826.7563719517849</v>
      </c>
      <c r="C43" s="4">
        <f>CHOOSE(References!$G$1,T49,AVERAGEIF(T43:T49,"&lt;&gt;#n/a"),IF(ISERROR(VALUE(C42)),0,C42)+SUMIF(T43,"&lt;&gt;#n/a"))</f>
        <v>126.15101883643952</v>
      </c>
      <c r="D43" s="4">
        <f>CHOOSE(References!$G$1,U49,AVERAGEIF(U43:U49,"&lt;&gt;#n/a"),IF(ISERROR(VALUE(D42)),0,D42)+SUMIF(U43,"&lt;&gt;#n/a"))</f>
        <v>1604.5995052744838</v>
      </c>
      <c r="E43" s="4">
        <f>CHOOSE(References!$G$1,V49,AVERAGEIF(V43:V49,"&lt;&gt;#n/a"),IF(ISERROR(VALUE(E42)),0,E42)+SUMIF(V43,"&lt;&gt;#n/a"))</f>
        <v>260.15379751749845</v>
      </c>
      <c r="F43" s="4">
        <f>CHOOSE(References!$G$1,W49,AVERAGEIF(W43:W49,"&lt;&gt;#n/a"),IF(ISERROR(VALUE(F42)),0,F42)+SUMIF(W43,"&lt;&gt;#n/a"))</f>
        <v>1702.8774085743526</v>
      </c>
      <c r="G43" s="4">
        <f>CHOOSE(References!$G$1,X49,AVERAGEIF(X43:X49,"&lt;&gt;#n/a"),IF(ISERROR(VALUE(G42)),0,G42)+SUMIF(X43,"&lt;&gt;#n/a"))</f>
        <v>222.09490872883489</v>
      </c>
      <c r="H43" s="4">
        <f>CHOOSE(References!$G$1,Y49,AVERAGEIF(Y43:Y49,"&lt;&gt;#n/a"),IF(ISERROR(VALUE(H42)),0,H42)+SUMIF(Y43,"&lt;&gt;#n/a"))</f>
        <v>1098.1024756279321</v>
      </c>
      <c r="I43" s="4">
        <f>CHOOSE(References!$G$1,Z49,AVERAGEIF(Z43:Z49,"&lt;&gt;#n/a"),IF(ISERROR(VALUE(I42)),0,I42)+SUMIF(Z43,"&lt;&gt;#n/a"))</f>
        <v>45.532049227842776</v>
      </c>
      <c r="R43" s="1">
        <f t="shared" si="4"/>
        <v>43931</v>
      </c>
      <c r="S43" s="2">
        <f>IF(References!$E$1=2,#N/A,INDEX(Data!$A$1:$ZZ$10000,MATCH($R43,Data!$A$1:$A$10036,0),MATCH(S$2,Data!$A$1:$ZZ$1,0))*S$1)</f>
        <v>75.980851936820187</v>
      </c>
      <c r="T43" s="2">
        <f>IF(References!$E$1=1,#N/A,INDEX(Data!$A$1:$ZZ$10000,MATCH($R43,Data!$A$1:$A$10036,0),MATCH(T$2,Data!$A$1:$ZZ$1,0))*S$1)</f>
        <v>16.525946357725847</v>
      </c>
      <c r="U43" s="2">
        <f>IF(References!$E$1=2,#N/A,INDEX(Data!$A$1:$ZZ$10000,MATCH($R43,Data!$A$1:$A$10036,0),MATCH(U$2,Data!$A$1:$ZZ$1,0))*U$1)</f>
        <v>194.03209614979315</v>
      </c>
      <c r="V43" s="2">
        <f>IF(References!$E$1=1,#N/A,INDEX(Data!$A$1:$ZZ$10000,MATCH($R43,Data!$A$1:$A$10036,0),MATCH(V$2,Data!$A$1:$ZZ$1,0))*U$1)</f>
        <v>23.571563266075806</v>
      </c>
      <c r="W43" s="2">
        <f>IF(References!$E$1=2,#N/A,INDEX(Data!$A$1:$ZZ$10000,MATCH($R43,Data!$A$1:$A$10036,0),MATCH(W$2,Data!$A$1:$ZZ$1,0))*W$1)</f>
        <v>97.07558775556106</v>
      </c>
      <c r="X43" s="2">
        <f>IF(References!$E$1=1,#N/A,INDEX(Data!$A$1:$ZZ$10000,MATCH($R43,Data!$A$1:$A$10036,0),MATCH(X$2,Data!$A$1:$ZZ$1,0))*W$1)</f>
        <v>14.613759408650695</v>
      </c>
      <c r="Y43" s="2">
        <f>IF(References!$E$1=2,#N/A,INDEX(Data!$A$1:$ZZ$10000,MATCH($R43,Data!$A$1:$A$10036,0),MATCH(Y$2,Data!$A$1:$ZZ$1,0))*Y$1)</f>
        <v>103.0222252468196</v>
      </c>
      <c r="Z43" s="2">
        <f>IF(References!$E$1=1,#N/A,INDEX(Data!$A$1:$ZZ$10000,MATCH($R43,Data!$A$1:$A$10036,0),MATCH(Z$2,Data!$A$1:$ZZ$1,0))*Y$1)</f>
        <v>5.6918860177367367</v>
      </c>
    </row>
    <row r="44" spans="1:26" x14ac:dyDescent="0.25">
      <c r="A44" s="1">
        <f t="shared" si="40"/>
        <v>43938</v>
      </c>
      <c r="B44" s="4">
        <f>CHOOSE(References!$G$1,S50,AVERAGEIF(S44:S50,"&lt;&gt;#n/a"),IF(ISERROR(VALUE(B43)),0,B43)+SUMIF(S44,"&lt;&gt;#n/a"))</f>
        <v>898.69458647313991</v>
      </c>
      <c r="C44" s="4">
        <f>CHOOSE(References!$G$1,T50,AVERAGEIF(T44:T50,"&lt;&gt;#n/a"),IF(ISERROR(VALUE(C43)),0,C43)+SUMIF(T44,"&lt;&gt;#n/a"))</f>
        <v>142.76581436813163</v>
      </c>
      <c r="D44" s="4">
        <f>CHOOSE(References!$G$1,U50,AVERAGEIF(U44:U50,"&lt;&gt;#n/a"),IF(ISERROR(VALUE(D43)),0,D43)+SUMIF(U44,"&lt;&gt;#n/a"))</f>
        <v>1807.0376368537231</v>
      </c>
      <c r="E44" s="4">
        <f>CHOOSE(References!$G$1,V50,AVERAGEIF(V44:V50,"&lt;&gt;#n/a"),IF(ISERROR(VALUE(E43)),0,E43)+SUMIF(V44,"&lt;&gt;#n/a"))</f>
        <v>286.32516555556793</v>
      </c>
      <c r="F44" s="4">
        <f>CHOOSE(References!$G$1,W50,AVERAGEIF(W44:W50,"&lt;&gt;#n/a"),IF(ISERROR(VALUE(F43)),0,F43)+SUMIF(W44,"&lt;&gt;#n/a"))</f>
        <v>1800.2311498764911</v>
      </c>
      <c r="G44" s="4">
        <f>CHOOSE(References!$G$1,X50,AVERAGEIF(X44:X50,"&lt;&gt;#n/a"),IF(ISERROR(VALUE(G43)),0,G43)+SUMIF(X44,"&lt;&gt;#n/a"))</f>
        <v>235.03974685802035</v>
      </c>
      <c r="H44" s="4">
        <f>CHOOSE(References!$G$1,Y50,AVERAGEIF(Y44:Y50,"&lt;&gt;#n/a"),IF(ISERROR(VALUE(H43)),0,H43)+SUMIF(Y44,"&lt;&gt;#n/a"))</f>
        <v>1206.0659751218632</v>
      </c>
      <c r="I44" s="4">
        <f>CHOOSE(References!$G$1,Z50,AVERAGEIF(Z44:Z50,"&lt;&gt;#n/a"),IF(ISERROR(VALUE(I43)),0,I43)+SUMIF(Z44,"&lt;&gt;#n/a"))</f>
        <v>51.874262852517937</v>
      </c>
      <c r="R44" s="1">
        <f t="shared" si="4"/>
        <v>43932</v>
      </c>
      <c r="S44" s="2">
        <f>IF(References!$E$1=2,#N/A,INDEX(Data!$A$1:$ZZ$10000,MATCH($R44,Data!$A$1:$A$10036,0),MATCH(S$2,Data!$A$1:$ZZ$1,0))*S$1)</f>
        <v>71.938214521354993</v>
      </c>
      <c r="T44" s="2">
        <f>IF(References!$E$1=1,#N/A,INDEX(Data!$A$1:$ZZ$10000,MATCH($R44,Data!$A$1:$A$10036,0),MATCH(T$2,Data!$A$1:$ZZ$1,0))*S$1)</f>
        <v>16.614795531692117</v>
      </c>
      <c r="U44" s="2">
        <f>IF(References!$E$1=2,#N/A,INDEX(Data!$A$1:$ZZ$10000,MATCH($R44,Data!$A$1:$A$10036,0),MATCH(U$2,Data!$A$1:$ZZ$1,0))*U$1)</f>
        <v>202.4381315792393</v>
      </c>
      <c r="V44" s="2">
        <f>IF(References!$E$1=1,#N/A,INDEX(Data!$A$1:$ZZ$10000,MATCH($R44,Data!$A$1:$A$10036,0),MATCH(V$2,Data!$A$1:$ZZ$1,0))*U$1)</f>
        <v>26.171368038069463</v>
      </c>
      <c r="W44" s="2">
        <f>IF(References!$E$1=2,#N/A,INDEX(Data!$A$1:$ZZ$10000,MATCH($R44,Data!$A$1:$A$10036,0),MATCH(W$2,Data!$A$1:$ZZ$1,0))*W$1)</f>
        <v>97.353741302138602</v>
      </c>
      <c r="X44" s="2">
        <f>IF(References!$E$1=1,#N/A,INDEX(Data!$A$1:$ZZ$10000,MATCH($R44,Data!$A$1:$A$10036,0),MATCH(X$2,Data!$A$1:$ZZ$1,0))*W$1)</f>
        <v>12.944838129185463</v>
      </c>
      <c r="Y44" s="2">
        <f>IF(References!$E$1=2,#N/A,INDEX(Data!$A$1:$ZZ$10000,MATCH($R44,Data!$A$1:$A$10036,0),MATCH(Y$2,Data!$A$1:$ZZ$1,0))*Y$1)</f>
        <v>107.96349949393115</v>
      </c>
      <c r="Z44" s="2">
        <f>IF(References!$E$1=1,#N/A,INDEX(Data!$A$1:$ZZ$10000,MATCH($R44,Data!$A$1:$A$10036,0),MATCH(Z$2,Data!$A$1:$ZZ$1,0))*Y$1)</f>
        <v>6.3422136246751579</v>
      </c>
    </row>
    <row r="45" spans="1:26" x14ac:dyDescent="0.25">
      <c r="A45" s="1">
        <f t="shared" si="40"/>
        <v>43939</v>
      </c>
      <c r="B45" s="4">
        <f>CHOOSE(References!$G$1,S51,AVERAGEIF(S45:S51,"&lt;&gt;#n/a"),IF(ISERROR(VALUE(B44)),0,B44)+SUMIF(S45,"&lt;&gt;#n/a"))</f>
        <v>962.56233435922559</v>
      </c>
      <c r="C45" s="4">
        <f>CHOOSE(References!$G$1,T51,AVERAGEIF(T45:T51,"&lt;&gt;#n/a"),IF(ISERROR(VALUE(C44)),0,C44)+SUMIF(T45,"&lt;&gt;#n/a"))</f>
        <v>155.24912331039229</v>
      </c>
      <c r="D45" s="4">
        <f>CHOOSE(References!$G$1,U51,AVERAGEIF(U45:U51,"&lt;&gt;#n/a"),IF(ISERROR(VALUE(D44)),0,D44)+SUMIF(U45,"&lt;&gt;#n/a"))</f>
        <v>1896.3842608512384</v>
      </c>
      <c r="E45" s="4">
        <f>CHOOSE(References!$G$1,V51,AVERAGEIF(V45:V51,"&lt;&gt;#n/a"),IF(ISERROR(VALUE(E44)),0,E44)+SUMIF(V45,"&lt;&gt;#n/a"))</f>
        <v>310.93665073044122</v>
      </c>
      <c r="F45" s="4">
        <f>CHOOSE(References!$G$1,W51,AVERAGEIF(W45:W51,"&lt;&gt;#n/a"),IF(ISERROR(VALUE(F44)),0,F44)+SUMIF(W45,"&lt;&gt;#n/a"))</f>
        <v>1883.6558174230929</v>
      </c>
      <c r="G45" s="4">
        <f>CHOOSE(References!$G$1,X51,AVERAGEIF(X45:X51,"&lt;&gt;#n/a"),IF(ISERROR(VALUE(G44)),0,G44)+SUMIF(X45,"&lt;&gt;#n/a"))</f>
        <v>245.95192445452381</v>
      </c>
      <c r="H45" s="4">
        <f>CHOOSE(References!$G$1,Y51,AVERAGEIF(Y45:Y51,"&lt;&gt;#n/a"),IF(ISERROR(VALUE(H44)),0,H44)+SUMIF(Y45,"&lt;&gt;#n/a"))</f>
        <v>1292.3437839470439</v>
      </c>
      <c r="I45" s="4">
        <f>CHOOSE(References!$G$1,Z51,AVERAGEIF(Z45:Z51,"&lt;&gt;#n/a"),IF(ISERROR(VALUE(I44)),0,I44)+SUMIF(Z45,"&lt;&gt;#n/a"))</f>
        <v>57.438514480107884</v>
      </c>
      <c r="R45" s="1">
        <f t="shared" si="4"/>
        <v>43933</v>
      </c>
      <c r="S45" s="2">
        <f>IF(References!$E$1=2,#N/A,INDEX(Data!$A$1:$ZZ$10000,MATCH($R45,Data!$A$1:$A$10036,0),MATCH(S$2,Data!$A$1:$ZZ$1,0))*S$1)</f>
        <v>63.867747886085645</v>
      </c>
      <c r="T45" s="2">
        <f>IF(References!$E$1=1,#N/A,INDEX(Data!$A$1:$ZZ$10000,MATCH($R45,Data!$A$1:$A$10036,0),MATCH(T$2,Data!$A$1:$ZZ$1,0))*S$1)</f>
        <v>12.483308942260654</v>
      </c>
      <c r="U45" s="2">
        <f>IF(References!$E$1=2,#N/A,INDEX(Data!$A$1:$ZZ$10000,MATCH($R45,Data!$A$1:$A$10036,0),MATCH(U$2,Data!$A$1:$ZZ$1,0))*U$1)</f>
        <v>89.34662399751528</v>
      </c>
      <c r="V45" s="2">
        <f>IF(References!$E$1=1,#N/A,INDEX(Data!$A$1:$ZZ$10000,MATCH($R45,Data!$A$1:$A$10036,0),MATCH(V$2,Data!$A$1:$ZZ$1,0))*U$1)</f>
        <v>24.61148517487327</v>
      </c>
      <c r="W45" s="2">
        <f>IF(References!$E$1=2,#N/A,INDEX(Data!$A$1:$ZZ$10000,MATCH($R45,Data!$A$1:$A$10036,0),MATCH(W$2,Data!$A$1:$ZZ$1,0))*W$1)</f>
        <v>83.424667546601853</v>
      </c>
      <c r="X45" s="2">
        <f>IF(References!$E$1=1,#N/A,INDEX(Data!$A$1:$ZZ$10000,MATCH($R45,Data!$A$1:$A$10036,0),MATCH(X$2,Data!$A$1:$ZZ$1,0))*W$1)</f>
        <v>10.912177596503447</v>
      </c>
      <c r="Y45" s="2">
        <f>IF(References!$E$1=2,#N/A,INDEX(Data!$A$1:$ZZ$10000,MATCH($R45,Data!$A$1:$A$10036,0),MATCH(Y$2,Data!$A$1:$ZZ$1,0))*Y$1)</f>
        <v>86.277808825180841</v>
      </c>
      <c r="Z45" s="2">
        <f>IF(References!$E$1=1,#N/A,INDEX(Data!$A$1:$ZZ$10000,MATCH($R45,Data!$A$1:$A$10036,0),MATCH(Z$2,Data!$A$1:$ZZ$1,0))*Y$1)</f>
        <v>5.5642516275899441</v>
      </c>
    </row>
    <row r="46" spans="1:26" x14ac:dyDescent="0.25">
      <c r="A46" s="1">
        <f t="shared" si="40"/>
        <v>43940</v>
      </c>
      <c r="B46" s="4">
        <f>CHOOSE(References!$G$1,S52,AVERAGEIF(S46:S52,"&lt;&gt;#n/a"),IF(ISERROR(VALUE(B45)),0,B45)+SUMIF(S46,"&lt;&gt;#n/a"))</f>
        <v>1015.5608666301044</v>
      </c>
      <c r="C46" s="4">
        <f>CHOOSE(References!$G$1,T52,AVERAGEIF(T46:T52,"&lt;&gt;#n/a"),IF(ISERROR(VALUE(C45)),0,C45)+SUMIF(T46,"&lt;&gt;#n/a"))</f>
        <v>164.97810785969864</v>
      </c>
      <c r="D46" s="4">
        <f>CHOOSE(References!$G$1,U52,AVERAGEIF(U46:U52,"&lt;&gt;#n/a"),IF(ISERROR(VALUE(D45)),0,D45)+SUMIF(U46,"&lt;&gt;#n/a"))</f>
        <v>1941.7941842020609</v>
      </c>
      <c r="E46" s="4">
        <f>CHOOSE(References!$G$1,V52,AVERAGEIF(V46:V52,"&lt;&gt;#n/a"),IF(ISERROR(VALUE(E45)),0,E45)+SUMIF(V46,"&lt;&gt;#n/a"))</f>
        <v>333.90159288305182</v>
      </c>
      <c r="F46" s="4">
        <f>CHOOSE(References!$G$1,W52,AVERAGEIF(W46:W52,"&lt;&gt;#n/a"),IF(ISERROR(VALUE(F45)),0,F45)+SUMIF(W46,"&lt;&gt;#n/a"))</f>
        <v>1948.4869902023192</v>
      </c>
      <c r="G46" s="4">
        <f>CHOOSE(References!$G$1,X52,AVERAGEIF(X46:X52,"&lt;&gt;#n/a"),IF(ISERROR(VALUE(G45)),0,G45)+SUMIF(X46,"&lt;&gt;#n/a"))</f>
        <v>259.19631255694662</v>
      </c>
      <c r="H46" s="4">
        <f>CHOOSE(References!$G$1,Y52,AVERAGEIF(Y46:Y52,"&lt;&gt;#n/a"),IF(ISERROR(VALUE(H45)),0,H45)+SUMIF(Y46,"&lt;&gt;#n/a"))</f>
        <v>1376.2785900388158</v>
      </c>
      <c r="I46" s="4">
        <f>CHOOSE(References!$G$1,Z52,AVERAGEIF(Z46:Z52,"&lt;&gt;#n/a"),IF(ISERROR(VALUE(I45)),0,I45)+SUMIF(Z46,"&lt;&gt;#n/a"))</f>
        <v>61.996885556779056</v>
      </c>
      <c r="R46" s="1">
        <f t="shared" si="4"/>
        <v>43934</v>
      </c>
      <c r="S46" s="2">
        <f>IF(References!$E$1=2,#N/A,INDEX(Data!$A$1:$ZZ$10000,MATCH($R46,Data!$A$1:$A$10036,0),MATCH(S$2,Data!$A$1:$ZZ$1,0))*S$1)</f>
        <v>52.998532270878862</v>
      </c>
      <c r="T46" s="2">
        <f>IF(References!$E$1=1,#N/A,INDEX(Data!$A$1:$ZZ$10000,MATCH($R46,Data!$A$1:$A$10036,0),MATCH(T$2,Data!$A$1:$ZZ$1,0))*S$1)</f>
        <v>9.7289845493063467</v>
      </c>
      <c r="U46" s="2">
        <f>IF(References!$E$1=2,#N/A,INDEX(Data!$A$1:$ZZ$10000,MATCH($R46,Data!$A$1:$A$10036,0),MATCH(U$2,Data!$A$1:$ZZ$1,0))*U$1)</f>
        <v>45.40992335082251</v>
      </c>
      <c r="V46" s="2">
        <f>IF(References!$E$1=1,#N/A,INDEX(Data!$A$1:$ZZ$10000,MATCH($R46,Data!$A$1:$A$10036,0),MATCH(V$2,Data!$A$1:$ZZ$1,0))*U$1)</f>
        <v>22.964942152610622</v>
      </c>
      <c r="W46" s="2">
        <f>IF(References!$E$1=2,#N/A,INDEX(Data!$A$1:$ZZ$10000,MATCH($R46,Data!$A$1:$A$10036,0),MATCH(W$2,Data!$A$1:$ZZ$1,0))*W$1)</f>
        <v>64.831172779226364</v>
      </c>
      <c r="X46" s="2">
        <f>IF(References!$E$1=1,#N/A,INDEX(Data!$A$1:$ZZ$10000,MATCH($R46,Data!$A$1:$A$10036,0),MATCH(X$2,Data!$A$1:$ZZ$1,0))*W$1)</f>
        <v>13.244388102422812</v>
      </c>
      <c r="Y46" s="2">
        <f>IF(References!$E$1=2,#N/A,INDEX(Data!$A$1:$ZZ$10000,MATCH($R46,Data!$A$1:$A$10036,0),MATCH(Y$2,Data!$A$1:$ZZ$1,0))*Y$1)</f>
        <v>83.934806091771847</v>
      </c>
      <c r="Z46" s="2">
        <f>IF(References!$E$1=1,#N/A,INDEX(Data!$A$1:$ZZ$10000,MATCH($R46,Data!$A$1:$A$10036,0),MATCH(Z$2,Data!$A$1:$ZZ$1,0))*Y$1)</f>
        <v>4.5583710766711727</v>
      </c>
    </row>
    <row r="47" spans="1:26" x14ac:dyDescent="0.25">
      <c r="A47" s="1">
        <f t="shared" si="40"/>
        <v>43941</v>
      </c>
      <c r="B47" s="4">
        <f>CHOOSE(References!$G$1,S53,AVERAGEIF(S47:S53,"&lt;&gt;#n/a"),IF(ISERROR(VALUE(B46)),0,B46)+SUMIF(S47,"&lt;&gt;#n/a"))</f>
        <v>1067.2266612914893</v>
      </c>
      <c r="C47" s="4">
        <f>CHOOSE(References!$G$1,T53,AVERAGEIF(T47:T53,"&lt;&gt;#n/a"),IF(ISERROR(VALUE(C46)),0,C46)+SUMIF(T47,"&lt;&gt;#n/a"))</f>
        <v>175.69924151829497</v>
      </c>
      <c r="D47" s="4">
        <f>CHOOSE(References!$G$1,U53,AVERAGEIF(U47:U53,"&lt;&gt;#n/a"),IF(ISERROR(VALUE(D46)),0,D46)+SUMIF(U47,"&lt;&gt;#n/a"))</f>
        <v>1988.4173497798138</v>
      </c>
      <c r="E47" s="4">
        <f>CHOOSE(References!$G$1,V53,AVERAGEIF(V47:V53,"&lt;&gt;#n/a"),IF(ISERROR(VALUE(E46)),0,E46)+SUMIF(V47,"&lt;&gt;#n/a"))</f>
        <v>357.90645694445993</v>
      </c>
      <c r="F47" s="4">
        <f>CHOOSE(References!$G$1,W53,AVERAGEIF(W47:W53,"&lt;&gt;#n/a"),IF(ISERROR(VALUE(F46)),0,F46)+SUMIF(W47,"&lt;&gt;#n/a"))</f>
        <v>2015.1582556742894</v>
      </c>
      <c r="G47" s="4">
        <f>CHOOSE(References!$G$1,X53,AVERAGEIF(X47:X53,"&lt;&gt;#n/a"),IF(ISERROR(VALUE(G46)),0,G46)+SUMIF(X47,"&lt;&gt;#n/a"))</f>
        <v>270.25826514006877</v>
      </c>
      <c r="H47" s="4">
        <f>CHOOSE(References!$G$1,Y53,AVERAGEIF(Y47:Y53,"&lt;&gt;#n/a"),IF(ISERROR(VALUE(H46)),0,H46)+SUMIF(Y47,"&lt;&gt;#n/a"))</f>
        <v>1452.3213363398443</v>
      </c>
      <c r="I47" s="4">
        <f>CHOOSE(References!$G$1,Z53,AVERAGEIF(Z47:Z53,"&lt;&gt;#n/a"),IF(ISERROR(VALUE(I46)),0,I46)+SUMIF(Z47,"&lt;&gt;#n/a"))</f>
        <v>66.679852109545905</v>
      </c>
      <c r="R47" s="1">
        <f t="shared" si="4"/>
        <v>43935</v>
      </c>
      <c r="S47" s="2">
        <f>IF(References!$E$1=2,#N/A,INDEX(Data!$A$1:$ZZ$10000,MATCH($R47,Data!$A$1:$A$10036,0),MATCH(S$2,Data!$A$1:$ZZ$1,0))*S$1)</f>
        <v>51.665794661384844</v>
      </c>
      <c r="T47" s="2">
        <f>IF(References!$E$1=1,#N/A,INDEX(Data!$A$1:$ZZ$10000,MATCH($R47,Data!$A$1:$A$10036,0),MATCH(T$2,Data!$A$1:$ZZ$1,0))*S$1)</f>
        <v>10.721133658596338</v>
      </c>
      <c r="U47" s="2">
        <f>IF(References!$E$1=2,#N/A,INDEX(Data!$A$1:$ZZ$10000,MATCH($R47,Data!$A$1:$A$10036,0),MATCH(U$2,Data!$A$1:$ZZ$1,0))*U$1)</f>
        <v>46.623165577752886</v>
      </c>
      <c r="V47" s="2">
        <f>IF(References!$E$1=1,#N/A,INDEX(Data!$A$1:$ZZ$10000,MATCH($R47,Data!$A$1:$A$10036,0),MATCH(V$2,Data!$A$1:$ZZ$1,0))*U$1)</f>
        <v>24.004864061408085</v>
      </c>
      <c r="W47" s="2">
        <f>IF(References!$E$1=2,#N/A,INDEX(Data!$A$1:$ZZ$10000,MATCH($R47,Data!$A$1:$A$10036,0),MATCH(W$2,Data!$A$1:$ZZ$1,0))*W$1)</f>
        <v>66.671265471970088</v>
      </c>
      <c r="X47" s="2">
        <f>IF(References!$E$1=1,#N/A,INDEX(Data!$A$1:$ZZ$10000,MATCH($R47,Data!$A$1:$A$10036,0),MATCH(X$2,Data!$A$1:$ZZ$1,0))*W$1)</f>
        <v>11.061952583122123</v>
      </c>
      <c r="Y47" s="2">
        <f>IF(References!$E$1=2,#N/A,INDEX(Data!$A$1:$ZZ$10000,MATCH($R47,Data!$A$1:$A$10036,0),MATCH(Y$2,Data!$A$1:$ZZ$1,0))*Y$1)</f>
        <v>76.042746301028501</v>
      </c>
      <c r="Z47" s="2">
        <f>IF(References!$E$1=1,#N/A,INDEX(Data!$A$1:$ZZ$10000,MATCH($R47,Data!$A$1:$A$10036,0),MATCH(Z$2,Data!$A$1:$ZZ$1,0))*Y$1)</f>
        <v>4.6829665527668514</v>
      </c>
    </row>
    <row r="48" spans="1:26" x14ac:dyDescent="0.25">
      <c r="A48" s="1">
        <f t="shared" si="40"/>
        <v>43942</v>
      </c>
      <c r="B48" s="4">
        <f>CHOOSE(References!$G$1,S54,AVERAGEIF(S48:S54,"&lt;&gt;#n/a"),IF(ISERROR(VALUE(B47)),0,B47)+SUMIF(S48,"&lt;&gt;#n/a"))</f>
        <v>1129.0953027633338</v>
      </c>
      <c r="C48" s="4">
        <f>CHOOSE(References!$G$1,T54,AVERAGEIF(T48:T54,"&lt;&gt;#n/a"),IF(ISERROR(VALUE(C47)),0,C47)+SUMIF(T48,"&lt;&gt;#n/a"))</f>
        <v>191.63286004957902</v>
      </c>
      <c r="D48" s="4">
        <f>CHOOSE(References!$G$1,U54,AVERAGEIF(U48:U54,"&lt;&gt;#n/a"),IF(ISERROR(VALUE(D47)),0,D47)+SUMIF(U48,"&lt;&gt;#n/a"))</f>
        <v>2123.6071979234839</v>
      </c>
      <c r="E48" s="4">
        <f>CHOOSE(References!$G$1,V54,AVERAGEIF(V48:V54,"&lt;&gt;#n/a"),IF(ISERROR(VALUE(E47)),0,E47)+SUMIF(V48,"&lt;&gt;#n/a"))</f>
        <v>380.52475846080472</v>
      </c>
      <c r="F48" s="4">
        <f>CHOOSE(References!$G$1,W54,AVERAGEIF(W48:W54,"&lt;&gt;#n/a"),IF(ISERROR(VALUE(F47)),0,F47)+SUMIF(W48,"&lt;&gt;#n/a"))</f>
        <v>2109.8160472172917</v>
      </c>
      <c r="G48" s="4">
        <f>CHOOSE(References!$G$1,X54,AVERAGEIF(X48:X54,"&lt;&gt;#n/a"),IF(ISERROR(VALUE(G47)),0,G47)+SUMIF(X48,"&lt;&gt;#n/a"))</f>
        <v>287.09725292133976</v>
      </c>
      <c r="H48" s="4">
        <f>CHOOSE(References!$G$1,Y54,AVERAGEIF(Y48:Y54,"&lt;&gt;#n/a"),IF(ISERROR(VALUE(H47)),0,H47)+SUMIF(Y48,"&lt;&gt;#n/a"))</f>
        <v>1534.1349804239385</v>
      </c>
      <c r="I48" s="4">
        <f>CHOOSE(References!$G$1,Z54,AVERAGEIF(Z48:Z54,"&lt;&gt;#n/a"),IF(ISERROR(VALUE(I47)),0,I47)+SUMIF(Z48,"&lt;&gt;#n/a"))</f>
        <v>73.997557144628701</v>
      </c>
      <c r="R48" s="1">
        <f t="shared" si="4"/>
        <v>43936</v>
      </c>
      <c r="S48" s="2">
        <f>IF(References!$E$1=2,#N/A,INDEX(Data!$A$1:$ZZ$10000,MATCH($R48,Data!$A$1:$A$10036,0),MATCH(S$2,Data!$A$1:$ZZ$1,0))*S$1)</f>
        <v>61.868641471844619</v>
      </c>
      <c r="T48" s="2">
        <f>IF(References!$E$1=1,#N/A,INDEX(Data!$A$1:$ZZ$10000,MATCH($R48,Data!$A$1:$A$10036,0),MATCH(T$2,Data!$A$1:$ZZ$1,0))*S$1)</f>
        <v>15.933618531284061</v>
      </c>
      <c r="U48" s="2">
        <f>IF(References!$E$1=2,#N/A,INDEX(Data!$A$1:$ZZ$10000,MATCH($R48,Data!$A$1:$A$10036,0),MATCH(U$2,Data!$A$1:$ZZ$1,0))*U$1)</f>
        <v>135.18984814367008</v>
      </c>
      <c r="V48" s="2">
        <f>IF(References!$E$1=1,#N/A,INDEX(Data!$A$1:$ZZ$10000,MATCH($R48,Data!$A$1:$A$10036,0),MATCH(V$2,Data!$A$1:$ZZ$1,0))*U$1)</f>
        <v>22.6183015163448</v>
      </c>
      <c r="W48" s="2">
        <f>IF(References!$E$1=2,#N/A,INDEX(Data!$A$1:$ZZ$10000,MATCH($R48,Data!$A$1:$A$10036,0),MATCH(W$2,Data!$A$1:$ZZ$1,0))*W$1)</f>
        <v>94.65779154300246</v>
      </c>
      <c r="X48" s="2">
        <f>IF(References!$E$1=1,#N/A,INDEX(Data!$A$1:$ZZ$10000,MATCH($R48,Data!$A$1:$A$10036,0),MATCH(X$2,Data!$A$1:$ZZ$1,0))*W$1)</f>
        <v>16.838987781271005</v>
      </c>
      <c r="Y48" s="2">
        <f>IF(References!$E$1=2,#N/A,INDEX(Data!$A$1:$ZZ$10000,MATCH($R48,Data!$A$1:$A$10036,0),MATCH(Y$2,Data!$A$1:$ZZ$1,0))*Y$1)</f>
        <v>81.813644084094207</v>
      </c>
      <c r="Z48" s="2">
        <f>IF(References!$E$1=1,#N/A,INDEX(Data!$A$1:$ZZ$10000,MATCH($R48,Data!$A$1:$A$10036,0),MATCH(Z$2,Data!$A$1:$ZZ$1,0))*Y$1)</f>
        <v>7.3177050350827884</v>
      </c>
    </row>
    <row r="49" spans="1:26" x14ac:dyDescent="0.25">
      <c r="A49" s="1">
        <f t="shared" si="40"/>
        <v>43943</v>
      </c>
      <c r="B49" s="4">
        <f>CHOOSE(References!$G$1,S55,AVERAGEIF(S49:S55,"&lt;&gt;#n/a"),IF(ISERROR(VALUE(B48)),0,B48)+SUMIF(S49,"&lt;&gt;#n/a"))</f>
        <v>1193.155557193013</v>
      </c>
      <c r="C49" s="4">
        <f>CHOOSE(References!$G$1,T55,AVERAGEIF(T49:T55,"&lt;&gt;#n/a"),IF(ISERROR(VALUE(C48)),0,C48)+SUMIF(T49,"&lt;&gt;#n/a"))</f>
        <v>204.66407223129832</v>
      </c>
      <c r="D49" s="4">
        <f>CHOOSE(References!$G$1,U55,AVERAGEIF(U49:U55,"&lt;&gt;#n/a"),IF(ISERROR(VALUE(D48)),0,D48)+SUMIF(U49,"&lt;&gt;#n/a"))</f>
        <v>2265.1232376790053</v>
      </c>
      <c r="E49" s="4">
        <f>CHOOSE(References!$G$1,V55,AVERAGEIF(V49:V55,"&lt;&gt;#n/a"),IF(ISERROR(VALUE(E48)),0,E48)+SUMIF(V49,"&lt;&gt;#n/a"))</f>
        <v>404.78960299941218</v>
      </c>
      <c r="F49" s="4">
        <f>CHOOSE(References!$G$1,W55,AVERAGEIF(W49:W55,"&lt;&gt;#n/a"),IF(ISERROR(VALUE(F48)),0,F48)+SUMIF(W49,"&lt;&gt;#n/a"))</f>
        <v>2191.5503970577684</v>
      </c>
      <c r="G49" s="4">
        <f>CHOOSE(References!$G$1,X55,AVERAGEIF(X49:X55,"&lt;&gt;#n/a"),IF(ISERROR(VALUE(G48)),0,G48)+SUMIF(X49,"&lt;&gt;#n/a"))</f>
        <v>300.29884817044297</v>
      </c>
      <c r="H49" s="4">
        <f>CHOOSE(References!$G$1,Y55,AVERAGEIF(Y49:Y55,"&lt;&gt;#n/a"),IF(ISERROR(VALUE(H48)),0,H48)+SUMIF(Y49,"&lt;&gt;#n/a"))</f>
        <v>1625.7521612369269</v>
      </c>
      <c r="I49" s="4">
        <f>CHOOSE(References!$G$1,Z55,AVERAGEIF(Z49:Z55,"&lt;&gt;#n/a"),IF(ISERROR(VALUE(I48)),0,I48)+SUMIF(Z49,"&lt;&gt;#n/a"))</f>
        <v>88.97332558851906</v>
      </c>
      <c r="R49" s="1">
        <f t="shared" si="4"/>
        <v>43937</v>
      </c>
      <c r="S49" s="2">
        <f>IF(References!$E$1=2,#N/A,INDEX(Data!$A$1:$ZZ$10000,MATCH($R49,Data!$A$1:$A$10036,0),MATCH(S$2,Data!$A$1:$ZZ$1,0))*S$1)</f>
        <v>64.060254429679233</v>
      </c>
      <c r="T49" s="2">
        <f>IF(References!$E$1=1,#N/A,INDEX(Data!$A$1:$ZZ$10000,MATCH($R49,Data!$A$1:$A$10036,0),MATCH(T$2,Data!$A$1:$ZZ$1,0))*S$1)</f>
        <v>13.031212181719306</v>
      </c>
      <c r="U49" s="2">
        <f>IF(References!$E$1=2,#N/A,INDEX(Data!$A$1:$ZZ$10000,MATCH($R49,Data!$A$1:$A$10036,0),MATCH(U$2,Data!$A$1:$ZZ$1,0))*U$1)</f>
        <v>141.51603975552129</v>
      </c>
      <c r="V49" s="2">
        <f>IF(References!$E$1=1,#N/A,INDEX(Data!$A$1:$ZZ$10000,MATCH($R49,Data!$A$1:$A$10036,0),MATCH(V$2,Data!$A$1:$ZZ$1,0))*U$1)</f>
        <v>24.264844538607448</v>
      </c>
      <c r="W49" s="2">
        <f>IF(References!$E$1=2,#N/A,INDEX(Data!$A$1:$ZZ$10000,MATCH($R49,Data!$A$1:$A$10036,0),MATCH(W$2,Data!$A$1:$ZZ$1,0))*W$1)</f>
        <v>81.73434984047681</v>
      </c>
      <c r="X49" s="2">
        <f>IF(References!$E$1=1,#N/A,INDEX(Data!$A$1:$ZZ$10000,MATCH($R49,Data!$A$1:$A$10036,0),MATCH(X$2,Data!$A$1:$ZZ$1,0))*W$1)</f>
        <v>13.201595249103191</v>
      </c>
      <c r="Y49" s="2">
        <f>IF(References!$E$1=2,#N/A,INDEX(Data!$A$1:$ZZ$10000,MATCH($R49,Data!$A$1:$A$10036,0),MATCH(Y$2,Data!$A$1:$ZZ$1,0))*Y$1)</f>
        <v>91.617180812988337</v>
      </c>
      <c r="Z49" s="2">
        <f>IF(References!$E$1=1,#N/A,INDEX(Data!$A$1:$ZZ$10000,MATCH($R49,Data!$A$1:$A$10036,0),MATCH(Z$2,Data!$A$1:$ZZ$1,0))*Y$1)</f>
        <v>14.975768443890358</v>
      </c>
    </row>
    <row r="50" spans="1:26" x14ac:dyDescent="0.25">
      <c r="A50" s="1">
        <f t="shared" si="40"/>
        <v>43944</v>
      </c>
      <c r="B50" s="4">
        <f>CHOOSE(References!$G$1,S56,AVERAGEIF(S50:S56,"&lt;&gt;#n/a"),IF(ISERROR(VALUE(B49)),0,B49)+SUMIF(S50,"&lt;&gt;#n/a"))</f>
        <v>1268.1590682162043</v>
      </c>
      <c r="C50" s="4">
        <f>CHOOSE(References!$G$1,T56,AVERAGEIF(T50:T56,"&lt;&gt;#n/a"),IF(ISERROR(VALUE(C49)),0,C49)+SUMIF(T50,"&lt;&gt;#n/a"))</f>
        <v>220.00536293614059</v>
      </c>
      <c r="D50" s="4">
        <f>CHOOSE(References!$G$1,U56,AVERAGEIF(U50:U56,"&lt;&gt;#n/a"),IF(ISERROR(VALUE(D49)),0,D49)+SUMIF(U50,"&lt;&gt;#n/a"))</f>
        <v>2410.2790041153175</v>
      </c>
      <c r="E50" s="4">
        <f>CHOOSE(References!$G$1,V56,AVERAGEIF(V50:V56,"&lt;&gt;#n/a"),IF(ISERROR(VALUE(E49)),0,E49)+SUMIF(V50,"&lt;&gt;#n/a"))</f>
        <v>426.10800212976017</v>
      </c>
      <c r="F50" s="4">
        <f>CHOOSE(References!$G$1,W56,AVERAGEIF(W50:W56,"&lt;&gt;#n/a"),IF(ISERROR(VALUE(F49)),0,F49)+SUMIF(W50,"&lt;&gt;#n/a"))</f>
        <v>2273.2419540449255</v>
      </c>
      <c r="G50" s="4">
        <f>CHOOSE(References!$G$1,X56,AVERAGEIF(X50:X56,"&lt;&gt;#n/a"),IF(ISERROR(VALUE(G49)),0,G49)+SUMIF(X50,"&lt;&gt;#n/a"))</f>
        <v>312.81575776643223</v>
      </c>
      <c r="H50" s="4">
        <f>CHOOSE(References!$G$1,Y56,AVERAGEIF(Y50:Y56,"&lt;&gt;#n/a"),IF(ISERROR(VALUE(H49)),0,H49)+SUMIF(Y50,"&lt;&gt;#n/a"))</f>
        <v>1721.9854524935577</v>
      </c>
      <c r="I50" s="4">
        <f>CHOOSE(References!$G$1,Z56,AVERAGEIF(Z50:Z56,"&lt;&gt;#n/a"),IF(ISERROR(VALUE(I49)),0,I49)+SUMIF(Z50,"&lt;&gt;#n/a"))</f>
        <v>95.959788992030411</v>
      </c>
      <c r="L50" s="1">
        <f>M50-7</f>
        <v>44222</v>
      </c>
      <c r="M50" s="1">
        <f>MAX(A1:A10034)</f>
        <v>44229</v>
      </c>
      <c r="R50" s="1">
        <f t="shared" si="4"/>
        <v>43938</v>
      </c>
      <c r="S50" s="2">
        <f>IF(References!$E$1=2,#N/A,INDEX(Data!$A$1:$ZZ$10000,MATCH($R50,Data!$A$1:$A$10036,0),MATCH(S$2,Data!$A$1:$ZZ$1,0))*S$1)</f>
        <v>75.003511023191237</v>
      </c>
      <c r="T50" s="2">
        <f>IF(References!$E$1=1,#N/A,INDEX(Data!$A$1:$ZZ$10000,MATCH($R50,Data!$A$1:$A$10036,0),MATCH(T$2,Data!$A$1:$ZZ$1,0))*S$1)</f>
        <v>15.341290704842274</v>
      </c>
      <c r="U50" s="2">
        <f>IF(References!$E$1=2,#N/A,INDEX(Data!$A$1:$ZZ$10000,MATCH($R50,Data!$A$1:$A$10036,0),MATCH(U$2,Data!$A$1:$ZZ$1,0))*U$1)</f>
        <v>145.1557664363124</v>
      </c>
      <c r="V50" s="2">
        <f>IF(References!$E$1=1,#N/A,INDEX(Data!$A$1:$ZZ$10000,MATCH($R50,Data!$A$1:$A$10036,0),MATCH(V$2,Data!$A$1:$ZZ$1,0))*U$1)</f>
        <v>21.318399130347974</v>
      </c>
      <c r="W50" s="2">
        <f>IF(References!$E$1=2,#N/A,INDEX(Data!$A$1:$ZZ$10000,MATCH($R50,Data!$A$1:$A$10036,0),MATCH(W$2,Data!$A$1:$ZZ$1,0))*W$1)</f>
        <v>81.691556987157185</v>
      </c>
      <c r="X50" s="2">
        <f>IF(References!$E$1=1,#N/A,INDEX(Data!$A$1:$ZZ$10000,MATCH($R50,Data!$A$1:$A$10036,0),MATCH(X$2,Data!$A$1:$ZZ$1,0))*W$1)</f>
        <v>12.516909595989249</v>
      </c>
      <c r="Y50" s="2">
        <f>IF(References!$E$1=2,#N/A,INDEX(Data!$A$1:$ZZ$10000,MATCH($R50,Data!$A$1:$A$10036,0),MATCH(Y$2,Data!$A$1:$ZZ$1,0))*Y$1)</f>
        <v>96.233291256630679</v>
      </c>
      <c r="Z50" s="2">
        <f>IF(References!$E$1=1,#N/A,INDEX(Data!$A$1:$ZZ$10000,MATCH($R50,Data!$A$1:$A$10036,0),MATCH(Z$2,Data!$A$1:$ZZ$1,0))*Y$1)</f>
        <v>6.9864634035113502</v>
      </c>
    </row>
    <row r="51" spans="1:26" x14ac:dyDescent="0.25">
      <c r="A51" s="1">
        <f t="shared" si="40"/>
        <v>43945</v>
      </c>
      <c r="B51" s="4">
        <f>CHOOSE(References!$G$1,S57,AVERAGEIF(S51:S57,"&lt;&gt;#n/a"),IF(ISERROR(VALUE(B50)),0,B50)+SUMIF(S51,"&lt;&gt;#n/a"))</f>
        <v>1346.5240396544527</v>
      </c>
      <c r="C51" s="4">
        <f>CHOOSE(References!$G$1,T57,AVERAGEIF(T51:T57,"&lt;&gt;#n/a"),IF(ISERROR(VALUE(C50)),0,C50)+SUMIF(T51,"&lt;&gt;#n/a"))</f>
        <v>233.52524557467436</v>
      </c>
      <c r="D51" s="4">
        <f>CHOOSE(References!$G$1,U57,AVERAGEIF(U51:U57,"&lt;&gt;#n/a"),IF(ISERROR(VALUE(D50)),0,D50)+SUMIF(U51,"&lt;&gt;#n/a"))</f>
        <v>2531.1699260130226</v>
      </c>
      <c r="E51" s="4">
        <f>CHOOSE(References!$G$1,V57,AVERAGEIF(V51:V57,"&lt;&gt;#n/a"),IF(ISERROR(VALUE(E50)),0,E50)+SUMIF(V51,"&lt;&gt;#n/a"))</f>
        <v>443.87333473838351</v>
      </c>
      <c r="F51" s="4">
        <f>CHOOSE(References!$G$1,W57,AVERAGEIF(W51:W57,"&lt;&gt;#n/a"),IF(ISERROR(VALUE(F50)),0,F50)+SUMIF(W51,"&lt;&gt;#n/a"))</f>
        <v>2355.3186467119594</v>
      </c>
      <c r="G51" s="4">
        <f>CHOOSE(References!$G$1,X57,AVERAGEIF(X51:X57,"&lt;&gt;#n/a"),IF(ISERROR(VALUE(G50)),0,G50)+SUMIF(X51,"&lt;&gt;#n/a"))</f>
        <v>324.90473882922527</v>
      </c>
      <c r="H51" s="4">
        <f>CHOOSE(References!$G$1,Y57,AVERAGEIF(Y51:Y57,"&lt;&gt;#n/a"),IF(ISERROR(VALUE(H50)),0,H50)+SUMIF(Y51,"&lt;&gt;#n/a"))</f>
        <v>1815.6842894315591</v>
      </c>
      <c r="I51" s="4">
        <f>CHOOSE(References!$G$1,Z57,AVERAGEIF(Z51:Z57,"&lt;&gt;#n/a"),IF(ISERROR(VALUE(I50)),0,I50)+SUMIF(Z51,"&lt;&gt;#n/a"))</f>
        <v>107.41649496473062</v>
      </c>
      <c r="K51" s="8" t="str" cm="1">
        <f t="array" ref="K51">INDEX(References!$C$1:$C$46,T1,1)</f>
        <v>UK</v>
      </c>
      <c r="L51" s="8">
        <f>IF(ISERROR(INDEX($A$1:$I$10034,MATCH(L$50,$A$1:$A$10034,0),MATCH($K51&amp;" Cases",$A$2:$I$2,0))),#N/A,INDEX($A$1:$I$10034,MATCH(L$50,$A$1:$A$10034,0),MATCH($K51&amp;" Cases",$A$2:$I$2,0)))</f>
        <v>50306.37268330963</v>
      </c>
      <c r="M51" s="8">
        <f>IF(ISERROR(INDEX($A$1:$I$10034,MATCH(M$50,$A$1:$A$10034,0),MATCH($K51&amp;" Cases",$A$2:$I$2,0))),#N/A,INDEX($A$1:$I$10034,MATCH(M$50,$A$1:$A$10034,0),MATCH($K51&amp;" Cases",$A$2:$I$2,0)))</f>
        <v>53607.075071569503</v>
      </c>
      <c r="R51" s="1">
        <f t="shared" si="4"/>
        <v>43939</v>
      </c>
      <c r="S51" s="2">
        <f>IF(References!$E$1=2,#N/A,INDEX(Data!$A$1:$ZZ$10000,MATCH($R51,Data!$A$1:$A$10036,0),MATCH(S$2,Data!$A$1:$ZZ$1,0))*S$1)</f>
        <v>78.364971438248375</v>
      </c>
      <c r="T51" s="2">
        <f>IF(References!$E$1=1,#N/A,INDEX(Data!$A$1:$ZZ$10000,MATCH($R51,Data!$A$1:$A$10036,0),MATCH(T$2,Data!$A$1:$ZZ$1,0))*S$1)</f>
        <v>13.519882638533781</v>
      </c>
      <c r="U51" s="2">
        <f>IF(References!$E$1=2,#N/A,INDEX(Data!$A$1:$ZZ$10000,MATCH($R51,Data!$A$1:$A$10036,0),MATCH(U$2,Data!$A$1:$ZZ$1,0))*U$1)</f>
        <v>120.89092189770497</v>
      </c>
      <c r="V51" s="2">
        <f>IF(References!$E$1=1,#N/A,INDEX(Data!$A$1:$ZZ$10000,MATCH($R51,Data!$A$1:$A$10036,0),MATCH(V$2,Data!$A$1:$ZZ$1,0))*U$1)</f>
        <v>17.765332608623311</v>
      </c>
      <c r="W51" s="2">
        <f>IF(References!$E$1=2,#N/A,INDEX(Data!$A$1:$ZZ$10000,MATCH($R51,Data!$A$1:$A$10036,0),MATCH(W$2,Data!$A$1:$ZZ$1,0))*W$1)</f>
        <v>82.076692667033768</v>
      </c>
      <c r="X51" s="2">
        <f>IF(References!$E$1=1,#N/A,INDEX(Data!$A$1:$ZZ$10000,MATCH($R51,Data!$A$1:$A$10036,0),MATCH(X$2,Data!$A$1:$ZZ$1,0))*W$1)</f>
        <v>12.088981062793035</v>
      </c>
      <c r="Y51" s="2">
        <f>IF(References!$E$1=2,#N/A,INDEX(Data!$A$1:$ZZ$10000,MATCH($R51,Data!$A$1:$A$10036,0),MATCH(Y$2,Data!$A$1:$ZZ$1,0))*Y$1)</f>
        <v>93.698836938001506</v>
      </c>
      <c r="Z51" s="2">
        <f>IF(References!$E$1=1,#N/A,INDEX(Data!$A$1:$ZZ$10000,MATCH($R51,Data!$A$1:$A$10036,0),MATCH(Z$2,Data!$A$1:$ZZ$1,0))*Y$1)</f>
        <v>11.456705972700213</v>
      </c>
    </row>
    <row r="52" spans="1:26" x14ac:dyDescent="0.25">
      <c r="A52" s="1">
        <f t="shared" si="40"/>
        <v>43946</v>
      </c>
      <c r="B52" s="4">
        <f>CHOOSE(References!$G$1,S58,AVERAGEIF(S52:S58,"&lt;&gt;#n/a"),IF(ISERROR(VALUE(B51)),0,B51)+SUMIF(S52,"&lt;&gt;#n/a"))</f>
        <v>1419.9134573505901</v>
      </c>
      <c r="C52" s="4">
        <f>CHOOSE(References!$G$1,T58,AVERAGEIF(T52:T58,"&lt;&gt;#n/a"),IF(ISERROR(VALUE(C51)),0,C51)+SUMIF(T52,"&lt;&gt;#n/a"))</f>
        <v>249.8883017801287</v>
      </c>
      <c r="D52" s="4">
        <f>CHOOSE(References!$G$1,U58,AVERAGEIF(U52:U58,"&lt;&gt;#n/a"),IF(ISERROR(VALUE(D51)),0,D51)+SUMIF(U52,"&lt;&gt;#n/a"))</f>
        <v>2593.7385608590034</v>
      </c>
      <c r="E52" s="4">
        <f>CHOOSE(References!$G$1,V58,AVERAGEIF(V52:V58,"&lt;&gt;#n/a"),IF(ISERROR(VALUE(E51)),0,E51)+SUMIF(V52,"&lt;&gt;#n/a"))</f>
        <v>461.89864782420619</v>
      </c>
      <c r="F52" s="4">
        <f>CHOOSE(References!$G$1,W58,AVERAGEIF(W52:W58,"&lt;&gt;#n/a"),IF(ISERROR(VALUE(F51)),0,F51)+SUMIF(W52,"&lt;&gt;#n/a"))</f>
        <v>2355.3186467119594</v>
      </c>
      <c r="G52" s="4">
        <f>CHOOSE(References!$G$1,X58,AVERAGEIF(X52:X58,"&lt;&gt;#n/a"),IF(ISERROR(VALUE(G51)),0,G51)+SUMIF(X52,"&lt;&gt;#n/a"))</f>
        <v>333.67727375974766</v>
      </c>
      <c r="H52" s="4">
        <f>CHOOSE(References!$G$1,Y58,AVERAGEIF(Y52:Y58,"&lt;&gt;#n/a"),IF(ISERROR(VALUE(H51)),0,H51)+SUMIF(Y52,"&lt;&gt;#n/a"))</f>
        <v>1915.731417822338</v>
      </c>
      <c r="I52" s="4">
        <f>CHOOSE(References!$G$1,Z58,AVERAGEIF(Z52:Z58,"&lt;&gt;#n/a"),IF(ISERROR(VALUE(I51)),0,I51)+SUMIF(Z52,"&lt;&gt;#n/a"))</f>
        <v>113.05671944359841</v>
      </c>
      <c r="K52" s="2" t="str" cm="1">
        <f t="array" ref="K52">INDEX(References!$C$1:$C$46,T1,1)</f>
        <v>UK</v>
      </c>
      <c r="L52" s="8">
        <f>IF(ISERROR(INDEX($A$1:$I$10034,MATCH(L$50,$A$1:$A$10034,0),MATCH($K52&amp;" Fatalities",$A$2:$I$2,0))),#N/A,INDEX($A$1:$I$10034,MATCH(L$50,$A$1:$A$10034,0),MATCH($K52&amp;" Fatalities",$A$2:$I$2,0)))</f>
        <v>1329.4205736659471</v>
      </c>
      <c r="M52" s="8">
        <f>IF(ISERROR(INDEX($A$1:$I$10034,MATCH(M$50,$A$1:$A$10034,0),MATCH($K52&amp;" Fatalities",$A$2:$I$2,0))),#N/A,INDEX($A$1:$I$10034,MATCH(M$50,$A$1:$A$10034,0),MATCH($K52&amp;" Fatalities",$A$2:$I$2,0)))</f>
        <v>1458.1334103517474</v>
      </c>
      <c r="R52" s="1">
        <f t="shared" si="4"/>
        <v>43940</v>
      </c>
      <c r="S52" s="2">
        <f>IF(References!$E$1=2,#N/A,INDEX(Data!$A$1:$ZZ$10000,MATCH($R52,Data!$A$1:$A$10036,0),MATCH(S$2,Data!$A$1:$ZZ$1,0))*S$1)</f>
        <v>73.389417696137372</v>
      </c>
      <c r="T52" s="2">
        <f>IF(References!$E$1=1,#N/A,INDEX(Data!$A$1:$ZZ$10000,MATCH($R52,Data!$A$1:$A$10036,0),MATCH(T$2,Data!$A$1:$ZZ$1,0))*S$1)</f>
        <v>16.363056205454356</v>
      </c>
      <c r="U52" s="2">
        <f>IF(References!$E$1=2,#N/A,INDEX(Data!$A$1:$ZZ$10000,MATCH($R52,Data!$A$1:$A$10036,0),MATCH(U$2,Data!$A$1:$ZZ$1,0))*U$1)</f>
        <v>62.56863484598064</v>
      </c>
      <c r="V52" s="2">
        <f>IF(References!$E$1=1,#N/A,INDEX(Data!$A$1:$ZZ$10000,MATCH($R52,Data!$A$1:$A$10036,0),MATCH(V$2,Data!$A$1:$ZZ$1,0))*U$1)</f>
        <v>18.025313085822678</v>
      </c>
      <c r="W52" s="2">
        <f>IF(References!$E$1=2,#N/A,INDEX(Data!$A$1:$ZZ$10000,MATCH($R52,Data!$A$1:$A$10036,0),MATCH(W$2,Data!$A$1:$ZZ$1,0))*W$1)</f>
        <v>0</v>
      </c>
      <c r="X52" s="2">
        <f>IF(References!$E$1=1,#N/A,INDEX(Data!$A$1:$ZZ$10000,MATCH($R52,Data!$A$1:$A$10036,0),MATCH(X$2,Data!$A$1:$ZZ$1,0))*W$1)</f>
        <v>8.7725349305223794</v>
      </c>
      <c r="Y52" s="2">
        <f>IF(References!$E$1=2,#N/A,INDEX(Data!$A$1:$ZZ$10000,MATCH($R52,Data!$A$1:$A$10036,0),MATCH(Y$2,Data!$A$1:$ZZ$1,0))*Y$1)</f>
        <v>100.04712839077889</v>
      </c>
      <c r="Z52" s="2">
        <f>IF(References!$E$1=1,#N/A,INDEX(Data!$A$1:$ZZ$10000,MATCH($R52,Data!$A$1:$A$10036,0),MATCH(Z$2,Data!$A$1:$ZZ$1,0))*Y$1)</f>
        <v>5.6402244788677969</v>
      </c>
    </row>
    <row r="53" spans="1:26" x14ac:dyDescent="0.25">
      <c r="A53" s="1">
        <f t="shared" si="40"/>
        <v>43947</v>
      </c>
      <c r="B53" s="4">
        <f>CHOOSE(References!$G$1,S59,AVERAGEIF(S53:S59,"&lt;&gt;#n/a"),IF(ISERROR(VALUE(B52)),0,B52)+SUMIF(S53,"&lt;&gt;#n/a"))</f>
        <v>1489.8229490663819</v>
      </c>
      <c r="C53" s="4">
        <f>CHOOSE(References!$G$1,T59,AVERAGEIF(T53:T59,"&lt;&gt;#n/a"),IF(ISERROR(VALUE(C52)),0,C52)+SUMIF(T53,"&lt;&gt;#n/a"))</f>
        <v>256.28544230569997</v>
      </c>
      <c r="D53" s="4">
        <f>CHOOSE(References!$G$1,U59,AVERAGEIF(U53:U59,"&lt;&gt;#n/a"),IF(ISERROR(VALUE(D52)),0,D52)+SUMIF(U53,"&lt;&gt;#n/a"))</f>
        <v>2632.2156714845096</v>
      </c>
      <c r="E53" s="4">
        <f>CHOOSE(References!$G$1,V59,AVERAGEIF(V53:V59,"&lt;&gt;#n/a"),IF(ISERROR(VALUE(E52)),0,E52)+SUMIF(V53,"&lt;&gt;#n/a"))</f>
        <v>478.36407804683267</v>
      </c>
      <c r="F53" s="4">
        <f>CHOOSE(References!$G$1,W59,AVERAGEIF(W53:W59,"&lt;&gt;#n/a"),IF(ISERROR(VALUE(F52)),0,F52)+SUMIF(W53,"&lt;&gt;#n/a"))</f>
        <v>2402.7759210434197</v>
      </c>
      <c r="G53" s="4">
        <f>CHOOSE(References!$G$1,X59,AVERAGEIF(X53:X59,"&lt;&gt;#n/a"),IF(ISERROR(VALUE(G52)),0,G52)+SUMIF(X53,"&lt;&gt;#n/a"))</f>
        <v>342.21444799701214</v>
      </c>
      <c r="H53" s="4">
        <f>CHOOSE(References!$G$1,Y59,AVERAGEIF(Y53:Y59,"&lt;&gt;#n/a"),IF(ISERROR(VALUE(H52)),0,H52)+SUMIF(Y53,"&lt;&gt;#n/a"))</f>
        <v>1990.4917423937964</v>
      </c>
      <c r="I53" s="4">
        <f>CHOOSE(References!$G$1,Z59,AVERAGEIF(Z53:Z59,"&lt;&gt;#n/a"),IF(ISERROR(VALUE(I52)),0,I52)+SUMIF(Z53,"&lt;&gt;#n/a"))</f>
        <v>118.44167514217263</v>
      </c>
      <c r="R53" s="1">
        <f t="shared" si="4"/>
        <v>43941</v>
      </c>
      <c r="S53" s="2">
        <f>IF(References!$E$1=2,#N/A,INDEX(Data!$A$1:$ZZ$10000,MATCH($R53,Data!$A$1:$A$10036,0),MATCH(S$2,Data!$A$1:$ZZ$1,0))*S$1)</f>
        <v>69.909491715791873</v>
      </c>
      <c r="T53" s="2">
        <f>IF(References!$E$1=1,#N/A,INDEX(Data!$A$1:$ZZ$10000,MATCH($R53,Data!$A$1:$A$10036,0),MATCH(T$2,Data!$A$1:$ZZ$1,0))*S$1)</f>
        <v>6.3971405255712961</v>
      </c>
      <c r="U53" s="2">
        <f>IF(References!$E$1=2,#N/A,INDEX(Data!$A$1:$ZZ$10000,MATCH($R53,Data!$A$1:$A$10036,0),MATCH(U$2,Data!$A$1:$ZZ$1,0))*U$1)</f>
        <v>38.4771106255061</v>
      </c>
      <c r="V53" s="2">
        <f>IF(References!$E$1=1,#N/A,INDEX(Data!$A$1:$ZZ$10000,MATCH($R53,Data!$A$1:$A$10036,0),MATCH(V$2,Data!$A$1:$ZZ$1,0))*U$1)</f>
        <v>16.465430222626484</v>
      </c>
      <c r="W53" s="2">
        <f>IF(References!$E$1=2,#N/A,INDEX(Data!$A$1:$ZZ$10000,MATCH($R53,Data!$A$1:$A$10036,0),MATCH(W$2,Data!$A$1:$ZZ$1,0))*W$1)</f>
        <v>47.457274331460091</v>
      </c>
      <c r="X53" s="2">
        <f>IF(References!$E$1=1,#N/A,INDEX(Data!$A$1:$ZZ$10000,MATCH($R53,Data!$A$1:$A$10036,0),MATCH(X$2,Data!$A$1:$ZZ$1,0))*W$1)</f>
        <v>8.5371742372644626</v>
      </c>
      <c r="Y53" s="2">
        <f>IF(References!$E$1=2,#N/A,INDEX(Data!$A$1:$ZZ$10000,MATCH($R53,Data!$A$1:$A$10036,0),MATCH(Y$2,Data!$A$1:$ZZ$1,0))*Y$1)</f>
        <v>74.760324571458341</v>
      </c>
      <c r="Z53" s="2">
        <f>IF(References!$E$1=1,#N/A,INDEX(Data!$A$1:$ZZ$10000,MATCH($R53,Data!$A$1:$A$10036,0),MATCH(Z$2,Data!$A$1:$ZZ$1,0))*Y$1)</f>
        <v>5.3849556985742115</v>
      </c>
    </row>
    <row r="54" spans="1:26" x14ac:dyDescent="0.25">
      <c r="A54" s="1">
        <f t="shared" si="40"/>
        <v>43948</v>
      </c>
      <c r="B54" s="4">
        <f>CHOOSE(References!$G$1,S60,AVERAGEIF(S54:S60,"&lt;&gt;#n/a"),IF(ISERROR(VALUE(B53)),0,B53)+SUMIF(S54,"&lt;&gt;#n/a"))</f>
        <v>1546.8789269483871</v>
      </c>
      <c r="C54" s="4">
        <f>CHOOSE(References!$G$1,T60,AVERAGEIF(T54:T60,"&lt;&gt;#n/a"),IF(ISERROR(VALUE(C53)),0,C53)+SUMIF(T54,"&lt;&gt;#n/a"))</f>
        <v>264.72611383249546</v>
      </c>
      <c r="D54" s="4">
        <f>CHOOSE(References!$G$1,U60,AVERAGEIF(U54:U60,"&lt;&gt;#n/a"),IF(ISERROR(VALUE(D53)),0,D53)+SUMIF(U54,"&lt;&gt;#n/a"))</f>
        <v>2742.9673547714392</v>
      </c>
      <c r="E54" s="4">
        <f>CHOOSE(References!$G$1,V60,AVERAGEIF(V54:V60,"&lt;&gt;#n/a"),IF(ISERROR(VALUE(E53)),0,E53)+SUMIF(V54,"&lt;&gt;#n/a"))</f>
        <v>496.21607081452242</v>
      </c>
      <c r="F54" s="4">
        <f>CHOOSE(References!$G$1,W60,AVERAGEIF(W54:W60,"&lt;&gt;#n/a"),IF(ISERROR(VALUE(F53)),0,F53)+SUMIF(W54,"&lt;&gt;#n/a"))</f>
        <v>2465.9167761165209</v>
      </c>
      <c r="G54" s="4">
        <f>CHOOSE(References!$G$1,X60,AVERAGEIF(X54:X60,"&lt;&gt;#n/a"),IF(ISERROR(VALUE(G53)),0,G53)+SUMIF(X54,"&lt;&gt;#n/a"))</f>
        <v>351.41491146073076</v>
      </c>
      <c r="H54" s="4">
        <f>CHOOSE(References!$G$1,Y60,AVERAGEIF(Y54:Y60,"&lt;&gt;#n/a"),IF(ISERROR(VALUE(H53)),0,H53)+SUMIF(Y54,"&lt;&gt;#n/a"))</f>
        <v>2075.7788652383142</v>
      </c>
      <c r="I54" s="4">
        <f>CHOOSE(References!$G$1,Z60,AVERAGEIF(Z54:Z60,"&lt;&gt;#n/a"),IF(ISERROR(VALUE(I53)),0,I53)+SUMIF(Z54,"&lt;&gt;#n/a"))</f>
        <v>124.08493853509154</v>
      </c>
      <c r="K54" t="str" cm="1">
        <f t="array" ref="K54">INDEX(References!$C$1:$C$46,V1,1)</f>
        <v>Belgium</v>
      </c>
      <c r="L54" s="8">
        <f>IF(ISERROR(INDEX($A$1:$I$10034,MATCH(L$50,$A$1:$A$10034,0),MATCH($K54&amp;" Cases",$A$2:$I$2,0))),#N/A,INDEX($A$1:$I$10034,MATCH(L$50,$A$1:$A$10034,0),MATCH($K54&amp;" Cases",$A$2:$I$2,0)))</f>
        <v>50245.386906412597</v>
      </c>
      <c r="M54" s="8">
        <f>IF(ISERROR(INDEX($A$1:$I$10034,MATCH(M$50,$A$1:$A$10034,0),MATCH($K54&amp;" Cases",$A$2:$I$2,0))),#N/A,INDEX($A$1:$I$10034,MATCH(M$50,$A$1:$A$10034,0),MATCH($K54&amp;" Cases",$A$2:$I$2,0)))</f>
        <v>50245.473566571665</v>
      </c>
      <c r="R54" s="1">
        <f t="shared" si="4"/>
        <v>43942</v>
      </c>
      <c r="S54" s="2">
        <f>IF(References!$E$1=2,#N/A,INDEX(Data!$A$1:$ZZ$10000,MATCH($R54,Data!$A$1:$A$10036,0),MATCH(S$2,Data!$A$1:$ZZ$1,0))*S$1)</f>
        <v>57.055977882005102</v>
      </c>
      <c r="T54" s="2">
        <f>IF(References!$E$1=1,#N/A,INDEX(Data!$A$1:$ZZ$10000,MATCH($R54,Data!$A$1:$A$10036,0),MATCH(T$2,Data!$A$1:$ZZ$1,0))*S$1)</f>
        <v>8.4406715267954606</v>
      </c>
      <c r="U54" s="2">
        <f>IF(References!$E$1=2,#N/A,INDEX(Data!$A$1:$ZZ$10000,MATCH($R54,Data!$A$1:$A$10036,0),MATCH(U$2,Data!$A$1:$ZZ$1,0))*U$1)</f>
        <v>110.75168328692972</v>
      </c>
      <c r="V54" s="2">
        <f>IF(References!$E$1=1,#N/A,INDEX(Data!$A$1:$ZZ$10000,MATCH($R54,Data!$A$1:$A$10036,0),MATCH(V$2,Data!$A$1:$ZZ$1,0))*U$1)</f>
        <v>17.851992767689765</v>
      </c>
      <c r="W54" s="2">
        <f>IF(References!$E$1=2,#N/A,INDEX(Data!$A$1:$ZZ$10000,MATCH($R54,Data!$A$1:$A$10036,0),MATCH(W$2,Data!$A$1:$ZZ$1,0))*W$1)</f>
        <v>63.140855073101321</v>
      </c>
      <c r="X54" s="2">
        <f>IF(References!$E$1=1,#N/A,INDEX(Data!$A$1:$ZZ$10000,MATCH($R54,Data!$A$1:$A$10036,0),MATCH(X$2,Data!$A$1:$ZZ$1,0))*W$1)</f>
        <v>9.2004634637185934</v>
      </c>
      <c r="Y54" s="2">
        <f>IF(References!$E$1=2,#N/A,INDEX(Data!$A$1:$ZZ$10000,MATCH($R54,Data!$A$1:$A$10036,0),MATCH(Y$2,Data!$A$1:$ZZ$1,0))*Y$1)</f>
        <v>85.28712284451764</v>
      </c>
      <c r="Z54" s="2">
        <f>IF(References!$E$1=1,#N/A,INDEX(Data!$A$1:$ZZ$10000,MATCH($R54,Data!$A$1:$A$10036,0),MATCH(Z$2,Data!$A$1:$ZZ$1,0))*Y$1)</f>
        <v>5.6432633929189109</v>
      </c>
    </row>
    <row r="55" spans="1:26" x14ac:dyDescent="0.25">
      <c r="A55" s="1">
        <f t="shared" si="40"/>
        <v>43949</v>
      </c>
      <c r="B55" s="4">
        <f>CHOOSE(References!$G$1,S61,AVERAGEIF(S55:S61,"&lt;&gt;#n/a"),IF(ISERROR(VALUE(B54)),0,B54)+SUMIF(S55,"&lt;&gt;#n/a"))</f>
        <v>1618.7579086870978</v>
      </c>
      <c r="C55" s="4">
        <f>CHOOSE(References!$G$1,T61,AVERAGEIF(T55:T61,"&lt;&gt;#n/a"),IF(ISERROR(VALUE(C54)),0,C54)+SUMIF(T55,"&lt;&gt;#n/a"))</f>
        <v>282.85134532161413</v>
      </c>
      <c r="D55" s="4">
        <f>CHOOSE(References!$G$1,U61,AVERAGEIF(U55:U61,"&lt;&gt;#n/a"),IF(ISERROR(VALUE(D54)),0,D54)+SUMIF(U55,"&lt;&gt;#n/a"))</f>
        <v>2853.0257567858371</v>
      </c>
      <c r="E55" s="4">
        <f>CHOOSE(References!$G$1,V61,AVERAGEIF(V55:V61,"&lt;&gt;#n/a"),IF(ISERROR(VALUE(E54)),0,E54)+SUMIF(V55,"&lt;&gt;#n/a"))</f>
        <v>513.80808310501288</v>
      </c>
      <c r="F55" s="4">
        <f>CHOOSE(References!$G$1,W61,AVERAGEIF(W55:W61,"&lt;&gt;#n/a"),IF(ISERROR(VALUE(F54)),0,F54)+SUMIF(W55,"&lt;&gt;#n/a"))</f>
        <v>2515.3853145540033</v>
      </c>
      <c r="G55" s="4">
        <f>CHOOSE(References!$G$1,X61,AVERAGEIF(X55:X61,"&lt;&gt;#n/a"),IF(ISERROR(VALUE(G54)),0,G54)+SUMIF(X55,"&lt;&gt;#n/a"))</f>
        <v>360.72235705774841</v>
      </c>
      <c r="H55" s="4">
        <f>CHOOSE(References!$G$1,Y61,AVERAGEIF(Y55:Y61,"&lt;&gt;#n/a"),IF(ISERROR(VALUE(H54)),0,H54)+SUMIF(Y55,"&lt;&gt;#n/a"))</f>
        <v>2189.0969312903085</v>
      </c>
      <c r="I55" s="4">
        <f>CHOOSE(References!$G$1,Z61,AVERAGEIF(Z55:Z61,"&lt;&gt;#n/a"),IF(ISERROR(VALUE(I54)),0,I54)+SUMIF(Z55,"&lt;&gt;#n/a"))</f>
        <v>131.75515760010356</v>
      </c>
      <c r="K55" t="str" cm="1">
        <f t="array" ref="K55">INDEX(References!$C$1:$C$46,V1,1)</f>
        <v>Belgium</v>
      </c>
      <c r="L55" s="8">
        <f>IF(ISERROR(INDEX($A$1:$I$10034,MATCH(L$50,$A$1:$A$10034,0),MATCH($K55&amp;" Fatalities",$A$2:$I$2,0))),#N/A,INDEX($A$1:$I$10034,MATCH(L$50,$A$1:$A$10034,0),MATCH($K55&amp;" Fatalities",$A$2:$I$2,0)))</f>
        <v>1468.0230945857536</v>
      </c>
      <c r="M55" s="8">
        <f>IF(ISERROR(INDEX($A$1:$I$10034,MATCH(M$50,$A$1:$A$10034,0),MATCH($K55&amp;" Fatalities",$A$2:$I$2,0))),#N/A,INDEX($A$1:$I$10034,MATCH(M$50,$A$1:$A$10034,0),MATCH($K55&amp;" Fatalities",$A$2:$I$2,0)))</f>
        <v>1468.3697352220195</v>
      </c>
      <c r="R55" s="1">
        <f t="shared" si="4"/>
        <v>43943</v>
      </c>
      <c r="S55" s="2">
        <f>IF(References!$E$1=2,#N/A,INDEX(Data!$A$1:$ZZ$10000,MATCH($R55,Data!$A$1:$A$10036,0),MATCH(S$2,Data!$A$1:$ZZ$1,0))*S$1)</f>
        <v>71.878981738710806</v>
      </c>
      <c r="T55" s="2">
        <f>IF(References!$E$1=1,#N/A,INDEX(Data!$A$1:$ZZ$10000,MATCH($R55,Data!$A$1:$A$10036,0),MATCH(T$2,Data!$A$1:$ZZ$1,0))*S$1)</f>
        <v>18.125231489118672</v>
      </c>
      <c r="U55" s="2">
        <f>IF(References!$E$1=2,#N/A,INDEX(Data!$A$1:$ZZ$10000,MATCH($R55,Data!$A$1:$A$10036,0),MATCH(U$2,Data!$A$1:$ZZ$1,0))*U$1)</f>
        <v>110.05840201439807</v>
      </c>
      <c r="V55" s="2">
        <f>IF(References!$E$1=1,#N/A,INDEX(Data!$A$1:$ZZ$10000,MATCH($R55,Data!$A$1:$A$10036,0),MATCH(V$2,Data!$A$1:$ZZ$1,0))*U$1)</f>
        <v>17.592012290490402</v>
      </c>
      <c r="W55" s="2">
        <f>IF(References!$E$1=2,#N/A,INDEX(Data!$A$1:$ZZ$10000,MATCH($R55,Data!$A$1:$A$10036,0),MATCH(W$2,Data!$A$1:$ZZ$1,0))*W$1)</f>
        <v>49.468538437482295</v>
      </c>
      <c r="X55" s="2">
        <f>IF(References!$E$1=1,#N/A,INDEX(Data!$A$1:$ZZ$10000,MATCH($R55,Data!$A$1:$A$10036,0),MATCH(X$2,Data!$A$1:$ZZ$1,0))*W$1)</f>
        <v>9.3074455970176473</v>
      </c>
      <c r="Y55" s="2">
        <f>IF(References!$E$1=2,#N/A,INDEX(Data!$A$1:$ZZ$10000,MATCH($R55,Data!$A$1:$A$10036,0),MATCH(Y$2,Data!$A$1:$ZZ$1,0))*Y$1)</f>
        <v>113.31806605199424</v>
      </c>
      <c r="Z55" s="2">
        <f>IF(References!$E$1=1,#N/A,INDEX(Data!$A$1:$ZZ$10000,MATCH($R55,Data!$A$1:$A$10036,0),MATCH(Z$2,Data!$A$1:$ZZ$1,0))*Y$1)</f>
        <v>7.6702190650120263</v>
      </c>
    </row>
    <row r="56" spans="1:26" x14ac:dyDescent="0.25">
      <c r="A56" s="1">
        <f t="shared" si="40"/>
        <v>43950</v>
      </c>
      <c r="B56" s="4">
        <f>CHOOSE(References!$G$1,S62,AVERAGEIF(S56:S62,"&lt;&gt;#n/a"),IF(ISERROR(VALUE(B55)),0,B55)+SUMIF(S56,"&lt;&gt;#n/a"))</f>
        <v>1689.2449200336705</v>
      </c>
      <c r="C56" s="4">
        <f>CHOOSE(References!$G$1,T62,AVERAGEIF(T56:T62,"&lt;&gt;#n/a"),IF(ISERROR(VALUE(C55)),0,C55)+SUMIF(T56,"&lt;&gt;#n/a"))</f>
        <v>295.39388704651896</v>
      </c>
      <c r="D56" s="4">
        <f>CHOOSE(References!$G$1,U62,AVERAGEIF(U56:U62,"&lt;&gt;#n/a"),IF(ISERROR(VALUE(D55)),0,D55)+SUMIF(U56,"&lt;&gt;#n/a"))</f>
        <v>2920.4473605395392</v>
      </c>
      <c r="E56" s="4">
        <f>CHOOSE(References!$G$1,V62,AVERAGEIF(V56:V62,"&lt;&gt;#n/a"),IF(ISERROR(VALUE(E55)),0,E55)+SUMIF(V56,"&lt;&gt;#n/a"))</f>
        <v>529.49357189604132</v>
      </c>
      <c r="F56" s="4">
        <f>CHOOSE(References!$G$1,W62,AVERAGEIF(W56:W62,"&lt;&gt;#n/a"),IF(ISERROR(VALUE(F55)),0,F55)+SUMIF(W56,"&lt;&gt;#n/a"))</f>
        <v>2577.7772946940113</v>
      </c>
      <c r="G56" s="4">
        <f>CHOOSE(References!$G$1,X62,AVERAGEIF(X56:X62,"&lt;&gt;#n/a"),IF(ISERROR(VALUE(G55)),0,G55)+SUMIF(X56,"&lt;&gt;#n/a"))</f>
        <v>370.13678478806509</v>
      </c>
      <c r="H56" s="4">
        <f>CHOOSE(References!$G$1,Y62,AVERAGEIF(Y56:Y62,"&lt;&gt;#n/a"),IF(ISERROR(VALUE(H55)),0,H55)+SUMIF(Y56,"&lt;&gt;#n/a"))</f>
        <v>2242.5453516213033</v>
      </c>
      <c r="I56" s="4">
        <f>CHOOSE(References!$G$1,Z62,AVERAGEIF(Z56:Z62,"&lt;&gt;#n/a"),IF(ISERROR(VALUE(I55)),0,I55)+SUMIF(Z56,"&lt;&gt;#n/a"))</f>
        <v>136.98512868207095</v>
      </c>
      <c r="R56" s="1">
        <f t="shared" si="4"/>
        <v>43944</v>
      </c>
      <c r="S56" s="2">
        <f>IF(References!$E$1=2,#N/A,INDEX(Data!$A$1:$ZZ$10000,MATCH($R56,Data!$A$1:$A$10036,0),MATCH(S$2,Data!$A$1:$ZZ$1,0))*S$1)</f>
        <v>70.487011346572615</v>
      </c>
      <c r="T56" s="2">
        <f>IF(References!$E$1=1,#N/A,INDEX(Data!$A$1:$ZZ$10000,MATCH($R56,Data!$A$1:$A$10036,0),MATCH(T$2,Data!$A$1:$ZZ$1,0))*S$1)</f>
        <v>12.542541724904833</v>
      </c>
      <c r="U56" s="2">
        <f>IF(References!$E$1=2,#N/A,INDEX(Data!$A$1:$ZZ$10000,MATCH($R56,Data!$A$1:$A$10036,0),MATCH(U$2,Data!$A$1:$ZZ$1,0))*U$1)</f>
        <v>67.421603753702129</v>
      </c>
      <c r="V56" s="2">
        <f>IF(References!$E$1=1,#N/A,INDEX(Data!$A$1:$ZZ$10000,MATCH($R56,Data!$A$1:$A$10036,0),MATCH(V$2,Data!$A$1:$ZZ$1,0))*U$1)</f>
        <v>15.685488791028387</v>
      </c>
      <c r="W56" s="2">
        <f>IF(References!$E$1=2,#N/A,INDEX(Data!$A$1:$ZZ$10000,MATCH($R56,Data!$A$1:$A$10036,0),MATCH(W$2,Data!$A$1:$ZZ$1,0))*W$1)</f>
        <v>62.391980140007945</v>
      </c>
      <c r="X56" s="2">
        <f>IF(References!$E$1=1,#N/A,INDEX(Data!$A$1:$ZZ$10000,MATCH($R56,Data!$A$1:$A$10036,0),MATCH(X$2,Data!$A$1:$ZZ$1,0))*W$1)</f>
        <v>9.4144277303166994</v>
      </c>
      <c r="Y56" s="2">
        <f>IF(References!$E$1=2,#N/A,INDEX(Data!$A$1:$ZZ$10000,MATCH($R56,Data!$A$1:$A$10036,0),MATCH(Y$2,Data!$A$1:$ZZ$1,0))*Y$1)</f>
        <v>53.448420330995056</v>
      </c>
      <c r="Z56" s="2">
        <f>IF(References!$E$1=1,#N/A,INDEX(Data!$A$1:$ZZ$10000,MATCH($R56,Data!$A$1:$A$10036,0),MATCH(Z$2,Data!$A$1:$ZZ$1,0))*Y$1)</f>
        <v>5.2299710819673919</v>
      </c>
    </row>
    <row r="57" spans="1:26" x14ac:dyDescent="0.25">
      <c r="A57" s="1">
        <f t="shared" si="40"/>
        <v>43951</v>
      </c>
      <c r="B57" s="4">
        <f>CHOOSE(References!$G$1,S63,AVERAGEIF(S57:S63,"&lt;&gt;#n/a"),IF(ISERROR(VALUE(B56)),0,B56)+SUMIF(S57,"&lt;&gt;#n/a"))</f>
        <v>1770.4974896258225</v>
      </c>
      <c r="C57" s="4">
        <f>CHOOSE(References!$G$1,T63,AVERAGEIF(T57:T63,"&lt;&gt;#n/a"),IF(ISERROR(VALUE(C56)),0,C56)+SUMIF(T57,"&lt;&gt;#n/a"))</f>
        <v>305.4930764873514</v>
      </c>
      <c r="D57" s="4">
        <f>CHOOSE(References!$G$1,U63,AVERAGEIF(U57:U63,"&lt;&gt;#n/a"),IF(ISERROR(VALUE(D56)),0,D56)+SUMIF(U57,"&lt;&gt;#n/a"))</f>
        <v>3005.0276757883994</v>
      </c>
      <c r="E57" s="4">
        <f>CHOOSE(References!$G$1,V63,AVERAGEIF(V57:V63,"&lt;&gt;#n/a"),IF(ISERROR(VALUE(E56)),0,E56)+SUMIF(V57,"&lt;&gt;#n/a"))</f>
        <v>543.01255671040838</v>
      </c>
      <c r="F57" s="4">
        <f>CHOOSE(References!$G$1,W63,AVERAGEIF(W57:W63,"&lt;&gt;#n/a"),IF(ISERROR(VALUE(F56)),0,F56)+SUMIF(W57,"&lt;&gt;#n/a"))</f>
        <v>2623.0093406528513</v>
      </c>
      <c r="G57" s="4">
        <f>CHOOSE(References!$G$1,X63,AVERAGEIF(X57:X63,"&lt;&gt;#n/a"),IF(ISERROR(VALUE(G56)),0,G56)+SUMIF(X57,"&lt;&gt;#n/a"))</f>
        <v>377.98927337221562</v>
      </c>
      <c r="H57" s="4">
        <f>CHOOSE(References!$G$1,Y63,AVERAGEIF(Y57:Y63,"&lt;&gt;#n/a"),IF(ISERROR(VALUE(H56)),0,H56)+SUMIF(Y57,"&lt;&gt;#n/a"))</f>
        <v>2323.2072472800251</v>
      </c>
      <c r="I57" s="4">
        <f>CHOOSE(References!$G$1,Z63,AVERAGEIF(Z57:Z63,"&lt;&gt;#n/a"),IF(ISERROR(VALUE(I56)),0,I56)+SUMIF(Z57,"&lt;&gt;#n/a"))</f>
        <v>146.64583645056271</v>
      </c>
      <c r="K57" t="str" cm="1">
        <f t="array" ref="K57">INDEX(References!$C$1:$C$46,X1,1)</f>
        <v>Spain</v>
      </c>
      <c r="L57" s="8">
        <f>IF(ISERROR(INDEX($A$1:$I$10034,MATCH(L$50,$A$1:$A$10034,0),MATCH($K57&amp;" Cases",$A$2:$I$2,0))),#N/A,INDEX($A$1:$I$10034,MATCH(L$50,$A$1:$A$10034,0),MATCH($K57&amp;" Cases",$A$2:$I$2,0)))</f>
        <v>37366.976275813286</v>
      </c>
      <c r="M57" s="8">
        <f>IF(ISERROR(INDEX($A$1:$I$10034,MATCH(M$50,$A$1:$A$10034,0),MATCH($K57&amp;" Cases",$A$2:$I$2,0))),#N/A,INDEX($A$1:$I$10034,MATCH(M$50,$A$1:$A$10034,0),MATCH($K57&amp;" Cases",$A$2:$I$2,0)))</f>
        <v>38651.59633604165</v>
      </c>
      <c r="R57" s="1">
        <f t="shared" si="4"/>
        <v>43945</v>
      </c>
      <c r="S57" s="2">
        <f>IF(References!$E$1=2,#N/A,INDEX(Data!$A$1:$ZZ$10000,MATCH($R57,Data!$A$1:$A$10036,0),MATCH(S$2,Data!$A$1:$ZZ$1,0))*S$1)</f>
        <v>81.252569592152085</v>
      </c>
      <c r="T57" s="2">
        <f>IF(References!$E$1=1,#N/A,INDEX(Data!$A$1:$ZZ$10000,MATCH($R57,Data!$A$1:$A$10036,0),MATCH(T$2,Data!$A$1:$ZZ$1,0))*S$1)</f>
        <v>10.099189440832463</v>
      </c>
      <c r="U57" s="2">
        <f>IF(References!$E$1=2,#N/A,INDEX(Data!$A$1:$ZZ$10000,MATCH($R57,Data!$A$1:$A$10036,0),MATCH(U$2,Data!$A$1:$ZZ$1,0))*U$1)</f>
        <v>84.580315248860245</v>
      </c>
      <c r="V57" s="2">
        <f>IF(References!$E$1=1,#N/A,INDEX(Data!$A$1:$ZZ$10000,MATCH($R57,Data!$A$1:$A$10036,0),MATCH(V$2,Data!$A$1:$ZZ$1,0))*U$1)</f>
        <v>13.518984814367007</v>
      </c>
      <c r="W57" s="2">
        <f>IF(References!$E$1=2,#N/A,INDEX(Data!$A$1:$ZZ$10000,MATCH($R57,Data!$A$1:$A$10036,0),MATCH(W$2,Data!$A$1:$ZZ$1,0))*W$1)</f>
        <v>45.232045958839784</v>
      </c>
      <c r="X57" s="2">
        <f>IF(References!$E$1=1,#N/A,INDEX(Data!$A$1:$ZZ$10000,MATCH($R57,Data!$A$1:$A$10036,0),MATCH(X$2,Data!$A$1:$ZZ$1,0))*W$1)</f>
        <v>7.8524885841505201</v>
      </c>
      <c r="Y57" s="2">
        <f>IF(References!$E$1=2,#N/A,INDEX(Data!$A$1:$ZZ$10000,MATCH($R57,Data!$A$1:$A$10036,0),MATCH(Y$2,Data!$A$1:$ZZ$1,0))*Y$1)</f>
        <v>80.661895658721946</v>
      </c>
      <c r="Z57" s="2">
        <f>IF(References!$E$1=1,#N/A,INDEX(Data!$A$1:$ZZ$10000,MATCH($R57,Data!$A$1:$A$10036,0),MATCH(Z$2,Data!$A$1:$ZZ$1,0))*Y$1)</f>
        <v>9.6607077684917719</v>
      </c>
    </row>
    <row r="58" spans="1:26" x14ac:dyDescent="0.25">
      <c r="A58" s="1">
        <f t="shared" si="40"/>
        <v>43952</v>
      </c>
      <c r="B58" s="4">
        <f>CHOOSE(References!$G$1,S64,AVERAGEIF(S58:S64,"&lt;&gt;#n/a"),IF(ISERROR(VALUE(B57)),0,B57)+SUMIF(S58,"&lt;&gt;#n/a"))</f>
        <v>1846.8781628454908</v>
      </c>
      <c r="C58" s="4">
        <f>CHOOSE(References!$G$1,T64,AVERAGEIF(T58:T64,"&lt;&gt;#n/a"),IF(ISERROR(VALUE(C57)),0,C57)+SUMIF(T58,"&lt;&gt;#n/a"))</f>
        <v>320.44935410500653</v>
      </c>
      <c r="D58" s="4">
        <f>CHOOSE(References!$G$1,U64,AVERAGEIF(U58:U64,"&lt;&gt;#n/a"),IF(ISERROR(VALUE(D57)),0,D57)+SUMIF(U58,"&lt;&gt;#n/a"))</f>
        <v>3075.3090647912945</v>
      </c>
      <c r="E58" s="4">
        <f>CHOOSE(References!$G$1,V64,AVERAGEIF(V58:V64,"&lt;&gt;#n/a"),IF(ISERROR(VALUE(E57)),0,E57)+SUMIF(V58,"&lt;&gt;#n/a"))</f>
        <v>556.44488136570897</v>
      </c>
      <c r="F58" s="4">
        <f>CHOOSE(References!$G$1,W64,AVERAGEIF(W58:W64,"&lt;&gt;#n/a"),IF(ISERROR(VALUE(F57)),0,F57)+SUMIF(W58,"&lt;&gt;#n/a"))</f>
        <v>2676.6287858623368</v>
      </c>
      <c r="G58" s="4">
        <f>CHOOSE(References!$G$1,X64,AVERAGEIF(X58:X64,"&lt;&gt;#n/a"),IF(ISERROR(VALUE(G57)),0,G57)+SUMIF(X58,"&lt;&gt;#n/a"))</f>
        <v>386.07712264962407</v>
      </c>
      <c r="H58" s="4">
        <f>CHOOSE(References!$G$1,Y64,AVERAGEIF(Y58:Y64,"&lt;&gt;#n/a"),IF(ISERROR(VALUE(H57)),0,H57)+SUMIF(Y58,"&lt;&gt;#n/a"))</f>
        <v>2388.0941400994138</v>
      </c>
      <c r="I58" s="4">
        <f>CHOOSE(References!$G$1,Z64,AVERAGEIF(Z58:Z64,"&lt;&gt;#n/a"),IF(ISERROR(VALUE(I57)),0,I57)+SUMIF(Z58,"&lt;&gt;#n/a"))</f>
        <v>149.84885186043698</v>
      </c>
      <c r="K58" t="str" cm="1">
        <f t="array" ref="K58">INDEX(References!$C$1:$C$46,X1,1)</f>
        <v>Spain</v>
      </c>
      <c r="L58" s="8">
        <f>IF(ISERROR(INDEX($A$1:$I$10034,MATCH(L$50,$A$1:$A$10034,0),MATCH($K58&amp;" Fatalities",$A$2:$I$2,0))),#N/A,INDEX($A$1:$I$10034,MATCH(L$50,$A$1:$A$10034,0),MATCH($K58&amp;" Fatalities",$A$2:$I$2,0)))</f>
        <v>948.20404385617098</v>
      </c>
      <c r="M58" s="8">
        <f>IF(ISERROR(INDEX($A$1:$I$10034,MATCH(M$50,$A$1:$A$10034,0),MATCH($K58&amp;" Fatalities",$A$2:$I$2,0))),#N/A,INDEX($A$1:$I$10034,MATCH(M$50,$A$1:$A$10034,0),MATCH($K58&amp;" Fatalities",$A$2:$I$2,0)))</f>
        <v>955.86396460038327</v>
      </c>
      <c r="R58" s="1">
        <f t="shared" si="4"/>
        <v>43946</v>
      </c>
      <c r="S58" s="2">
        <f>IF(References!$E$1=2,#N/A,INDEX(Data!$A$1:$ZZ$10000,MATCH($R58,Data!$A$1:$A$10036,0),MATCH(S$2,Data!$A$1:$ZZ$1,0))*S$1)</f>
        <v>76.380673219668395</v>
      </c>
      <c r="T58" s="2">
        <f>IF(References!$E$1=1,#N/A,INDEX(Data!$A$1:$ZZ$10000,MATCH($R58,Data!$A$1:$A$10036,0),MATCH(T$2,Data!$A$1:$ZZ$1,0))*S$1)</f>
        <v>14.956277617655113</v>
      </c>
      <c r="U58" s="2">
        <f>IF(References!$E$1=2,#N/A,INDEX(Data!$A$1:$ZZ$10000,MATCH($R58,Data!$A$1:$A$10036,0),MATCH(U$2,Data!$A$1:$ZZ$1,0))*U$1)</f>
        <v>70.281389002895153</v>
      </c>
      <c r="V58" s="2">
        <f>IF(References!$E$1=1,#N/A,INDEX(Data!$A$1:$ZZ$10000,MATCH($R58,Data!$A$1:$A$10036,0),MATCH(V$2,Data!$A$1:$ZZ$1,0))*U$1)</f>
        <v>13.432324655300553</v>
      </c>
      <c r="W58" s="2">
        <f>IF(References!$E$1=2,#N/A,INDEX(Data!$A$1:$ZZ$10000,MATCH($R58,Data!$A$1:$A$10036,0),MATCH(W$2,Data!$A$1:$ZZ$1,0))*W$1)</f>
        <v>53.619445209485569</v>
      </c>
      <c r="X58" s="2">
        <f>IF(References!$E$1=1,#N/A,INDEX(Data!$A$1:$ZZ$10000,MATCH($R58,Data!$A$1:$A$10036,0),MATCH(X$2,Data!$A$1:$ZZ$1,0))*W$1)</f>
        <v>8.0878492774084378</v>
      </c>
      <c r="Y58" s="2">
        <f>IF(References!$E$1=2,#N/A,INDEX(Data!$A$1:$ZZ$10000,MATCH($R58,Data!$A$1:$A$10036,0),MATCH(Y$2,Data!$A$1:$ZZ$1,0))*Y$1)</f>
        <v>64.886892819388578</v>
      </c>
      <c r="Z58" s="2">
        <f>IF(References!$E$1=1,#N/A,INDEX(Data!$A$1:$ZZ$10000,MATCH($R58,Data!$A$1:$A$10036,0),MATCH(Z$2,Data!$A$1:$ZZ$1,0))*Y$1)</f>
        <v>3.2030154098742769</v>
      </c>
    </row>
    <row r="59" spans="1:26" x14ac:dyDescent="0.25">
      <c r="A59" s="1">
        <f t="shared" si="40"/>
        <v>43953</v>
      </c>
      <c r="B59" s="4">
        <f>CHOOSE(References!$G$1,S65,AVERAGEIF(S59:S65,"&lt;&gt;#n/a"),IF(ISERROR(VALUE(B58)),0,B58)+SUMIF(S59,"&lt;&gt;#n/a"))</f>
        <v>1920.4748952808827</v>
      </c>
      <c r="C59" s="4">
        <f>CHOOSE(References!$G$1,T65,AVERAGEIF(T59:T65,"&lt;&gt;#n/a"),IF(ISERROR(VALUE(C58)),0,C58)+SUMIF(T59,"&lt;&gt;#n/a"))</f>
        <v>332.51803356875791</v>
      </c>
      <c r="D59" s="4">
        <f>CHOOSE(References!$G$1,U65,AVERAGEIF(U59:U65,"&lt;&gt;#n/a"),IF(ISERROR(VALUE(D58)),0,D58)+SUMIF(U59,"&lt;&gt;#n/a"))</f>
        <v>3108.9332065090794</v>
      </c>
      <c r="E59" s="4">
        <f>CHOOSE(References!$G$1,V65,AVERAGEIF(V59:V65,"&lt;&gt;#n/a"),IF(ISERROR(VALUE(E58)),0,E58)+SUMIF(V59,"&lt;&gt;#n/a"))</f>
        <v>568.75062395314558</v>
      </c>
      <c r="F59" s="4">
        <f>CHOOSE(References!$G$1,W65,AVERAGEIF(W59:W65,"&lt;&gt;#n/a"),IF(ISERROR(VALUE(F58)),0,F58)+SUMIF(W59,"&lt;&gt;#n/a"))</f>
        <v>2711.7403220110859</v>
      </c>
      <c r="G59" s="4">
        <f>CHOOSE(References!$G$1,X65,AVERAGEIF(X59:X65,"&lt;&gt;#n/a"),IF(ISERROR(VALUE(G58)),0,G58)+SUMIF(X59,"&lt;&gt;#n/a"))</f>
        <v>392.23929352764952</v>
      </c>
      <c r="H59" s="4">
        <f>CHOOSE(References!$G$1,Y65,AVERAGEIF(Y59:Y65,"&lt;&gt;#n/a"),IF(ISERROR(VALUE(H58)),0,H58)+SUMIF(Y59,"&lt;&gt;#n/a"))</f>
        <v>2535.5696000859307</v>
      </c>
      <c r="I59" s="4">
        <f>CHOOSE(References!$G$1,Z65,AVERAGEIF(Z59:Z65,"&lt;&gt;#n/a"),IF(ISERROR(VALUE(I58)),0,I58)+SUMIF(Z59,"&lt;&gt;#n/a"))</f>
        <v>156.44937317945684</v>
      </c>
      <c r="R59" s="1">
        <f t="shared" si="4"/>
        <v>43947</v>
      </c>
      <c r="S59" s="2">
        <f>IF(References!$E$1=2,#N/A,INDEX(Data!$A$1:$ZZ$10000,MATCH($R59,Data!$A$1:$A$10036,0),MATCH(S$2,Data!$A$1:$ZZ$1,0))*S$1)</f>
        <v>73.596732435391999</v>
      </c>
      <c r="T59" s="2">
        <f>IF(References!$E$1=1,#N/A,INDEX(Data!$A$1:$ZZ$10000,MATCH($R59,Data!$A$1:$A$10036,0),MATCH(T$2,Data!$A$1:$ZZ$1,0))*S$1)</f>
        <v>12.068679463751403</v>
      </c>
      <c r="U59" s="2">
        <f>IF(References!$E$1=2,#N/A,INDEX(Data!$A$1:$ZZ$10000,MATCH($R59,Data!$A$1:$A$10036,0),MATCH(U$2,Data!$A$1:$ZZ$1,0))*U$1)</f>
        <v>33.62414171778461</v>
      </c>
      <c r="V59" s="2">
        <f>IF(References!$E$1=1,#N/A,INDEX(Data!$A$1:$ZZ$10000,MATCH($R59,Data!$A$1:$A$10036,0),MATCH(V$2,Data!$A$1:$ZZ$1,0))*U$1)</f>
        <v>12.305742587436635</v>
      </c>
      <c r="W59" s="2">
        <f>IF(References!$E$1=2,#N/A,INDEX(Data!$A$1:$ZZ$10000,MATCH($R59,Data!$A$1:$A$10036,0),MATCH(W$2,Data!$A$1:$ZZ$1,0))*W$1)</f>
        <v>35.11153614874933</v>
      </c>
      <c r="X59" s="2">
        <f>IF(References!$E$1=1,#N/A,INDEX(Data!$A$1:$ZZ$10000,MATCH($R59,Data!$A$1:$A$10036,0),MATCH(X$2,Data!$A$1:$ZZ$1,0))*W$1)</f>
        <v>6.162170878025476</v>
      </c>
      <c r="Y59" s="2">
        <f>IF(References!$E$1=2,#N/A,INDEX(Data!$A$1:$ZZ$10000,MATCH($R59,Data!$A$1:$A$10036,0),MATCH(Y$2,Data!$A$1:$ZZ$1,0))*Y$1)</f>
        <v>147.47545998651688</v>
      </c>
      <c r="Z59" s="2">
        <f>IF(References!$E$1=1,#N/A,INDEX(Data!$A$1:$ZZ$10000,MATCH($R59,Data!$A$1:$A$10036,0),MATCH(Z$2,Data!$A$1:$ZZ$1,0))*Y$1)</f>
        <v>6.6005213190198573</v>
      </c>
    </row>
    <row r="60" spans="1:26" x14ac:dyDescent="0.25">
      <c r="A60" s="1">
        <f t="shared" si="40"/>
        <v>43954</v>
      </c>
      <c r="B60" s="4">
        <f>CHOOSE(References!$G$1,S66,AVERAGEIF(S60:S66,"&lt;&gt;#n/a"),IF(ISERROR(VALUE(B59)),0,B59)+SUMIF(S60,"&lt;&gt;#n/a"))</f>
        <v>1975.9760126184781</v>
      </c>
      <c r="C60" s="4">
        <f>CHOOSE(References!$G$1,T66,AVERAGEIF(T60:T66,"&lt;&gt;#n/a"),IF(ISERROR(VALUE(C59)),0,C59)+SUMIF(T60,"&lt;&gt;#n/a"))</f>
        <v>337.90821678937817</v>
      </c>
      <c r="D60" s="4">
        <f>CHOOSE(References!$G$1,U66,AVERAGEIF(U60:U66,"&lt;&gt;#n/a"),IF(ISERROR(VALUE(D59)),0,D59)+SUMIF(U60,"&lt;&gt;#n/a"))</f>
        <v>3126.6985391177027</v>
      </c>
      <c r="E60" s="4">
        <f>CHOOSE(References!$G$1,V66,AVERAGEIF(V60:V66,"&lt;&gt;#n/a"),IF(ISERROR(VALUE(E59)),0,E59)+SUMIF(V60,"&lt;&gt;#n/a"))</f>
        <v>582.0962884493797</v>
      </c>
      <c r="F60" s="4">
        <f>CHOOSE(References!$G$1,W66,AVERAGEIF(W60:W66,"&lt;&gt;#n/a"),IF(ISERROR(VALUE(F59)),0,F59)+SUMIF(W60,"&lt;&gt;#n/a"))</f>
        <v>2747.2583902663719</v>
      </c>
      <c r="G60" s="4">
        <f>CHOOSE(References!$G$1,X66,AVERAGEIF(X60:X66,"&lt;&gt;#n/a"),IF(ISERROR(VALUE(G59)),0,G59)+SUMIF(X60,"&lt;&gt;#n/a"))</f>
        <v>392.23929352764952</v>
      </c>
      <c r="H60" s="4">
        <f>CHOOSE(References!$G$1,Y66,AVERAGEIF(Y60:Y66,"&lt;&gt;#n/a"),IF(ISERROR(VALUE(H59)),0,H59)+SUMIF(Y60,"&lt;&gt;#n/a"))</f>
        <v>2617.1857147567025</v>
      </c>
      <c r="I60" s="4">
        <f>CHOOSE(References!$G$1,Z66,AVERAGEIF(Z60:Z66,"&lt;&gt;#n/a"),IF(ISERROR(VALUE(I59)),0,I59)+SUMIF(Z60,"&lt;&gt;#n/a"))</f>
        <v>161.57602118368635</v>
      </c>
      <c r="K60" t="str" cm="1">
        <f t="array" ref="K60">INDEX(References!$C$1:$C$46,Z1,1)</f>
        <v>USA</v>
      </c>
      <c r="L60" s="8">
        <f>IF(ISERROR(INDEX($A$1:$I$10034,MATCH(L$50,$A$1:$A$10034,0),MATCH($K60&amp;" Cases",$A$2:$I$2,0))),#N/A,INDEX($A$1:$I$10034,MATCH(L$50,$A$1:$A$10034,0),MATCH($K60&amp;" Cases",$A$2:$I$2,0)))</f>
        <v>71608.344684158496</v>
      </c>
      <c r="M60" s="8">
        <f>IF(ISERROR(INDEX($A$1:$I$10034,MATCH(M$50,$A$1:$A$10034,0),MATCH($K60&amp;" Cases",$A$2:$I$2,0))),#N/A,INDEX($A$1:$I$10034,MATCH(M$50,$A$1:$A$10034,0),MATCH($K60&amp;" Cases",$A$2:$I$2,0)))</f>
        <v>75151.745817984018</v>
      </c>
      <c r="R60" s="1">
        <f t="shared" si="4"/>
        <v>43948</v>
      </c>
      <c r="S60" s="2">
        <f>IF(References!$E$1=2,#N/A,INDEX(Data!$A$1:$ZZ$10000,MATCH($R60,Data!$A$1:$A$10036,0),MATCH(S$2,Data!$A$1:$ZZ$1,0))*S$1)</f>
        <v>55.50111733759541</v>
      </c>
      <c r="T60" s="2">
        <f>IF(References!$E$1=1,#N/A,INDEX(Data!$A$1:$ZZ$10000,MATCH($R60,Data!$A$1:$A$10036,0),MATCH(T$2,Data!$A$1:$ZZ$1,0))*S$1)</f>
        <v>5.3901832206202585</v>
      </c>
      <c r="U60" s="2">
        <f>IF(References!$E$1=2,#N/A,INDEX(Data!$A$1:$ZZ$10000,MATCH($R60,Data!$A$1:$A$10036,0),MATCH(U$2,Data!$A$1:$ZZ$1,0))*U$1)</f>
        <v>17.765332608623311</v>
      </c>
      <c r="V60" s="2">
        <f>IF(References!$E$1=1,#N/A,INDEX(Data!$A$1:$ZZ$10000,MATCH($R60,Data!$A$1:$A$10036,0),MATCH(V$2,Data!$A$1:$ZZ$1,0))*U$1)</f>
        <v>13.345664496234097</v>
      </c>
      <c r="W60" s="2">
        <f>IF(References!$E$1=2,#N/A,INDEX(Data!$A$1:$ZZ$10000,MATCH($R60,Data!$A$1:$A$10036,0),MATCH(W$2,Data!$A$1:$ZZ$1,0))*W$1)</f>
        <v>35.518068255285733</v>
      </c>
      <c r="X60" s="2">
        <f>IF(References!$E$1=1,#N/A,INDEX(Data!$A$1:$ZZ$10000,MATCH($R60,Data!$A$1:$A$10036,0),MATCH(X$2,Data!$A$1:$ZZ$1,0))*W$1)</f>
        <v>0</v>
      </c>
      <c r="Y60" s="2">
        <f>IF(References!$E$1=2,#N/A,INDEX(Data!$A$1:$ZZ$10000,MATCH($R60,Data!$A$1:$A$10036,0),MATCH(Y$2,Data!$A$1:$ZZ$1,0))*Y$1)</f>
        <v>81.616114670771779</v>
      </c>
      <c r="Z60" s="2">
        <f>IF(References!$E$1=1,#N/A,INDEX(Data!$A$1:$ZZ$10000,MATCH($R60,Data!$A$1:$A$10036,0),MATCH(Z$2,Data!$A$1:$ZZ$1,0))*Y$1)</f>
        <v>5.1266480042295122</v>
      </c>
    </row>
    <row r="61" spans="1:26" x14ac:dyDescent="0.25">
      <c r="A61" s="1">
        <f t="shared" si="40"/>
        <v>43955</v>
      </c>
      <c r="B61" s="4">
        <f>CHOOSE(References!$G$1,S67,AVERAGEIF(S61:S67,"&lt;&gt;#n/a"),IF(ISERROR(VALUE(B60)),0,B60)+SUMIF(S61,"&lt;&gt;#n/a"))</f>
        <v>2027.4048761492861</v>
      </c>
      <c r="C61" s="4">
        <f>CHOOSE(References!$G$1,T67,AVERAGEIF(T61:T67,"&lt;&gt;#n/a"),IF(ISERROR(VALUE(C60)),0,C60)+SUMIF(T61,"&lt;&gt;#n/a"))</f>
        <v>342.64683940091248</v>
      </c>
      <c r="D61" s="4">
        <f>CHOOSE(References!$G$1,U67,AVERAGEIF(U61:U67,"&lt;&gt;#n/a"),IF(ISERROR(VALUE(D60)),0,D60)+SUMIF(U61,"&lt;&gt;#n/a"))</f>
        <v>3192.1269592128765</v>
      </c>
      <c r="E61" s="4">
        <f>CHOOSE(References!$G$1,V67,AVERAGEIF(V61:V67,"&lt;&gt;#n/a"),IF(ISERROR(VALUE(E60)),0,E60)+SUMIF(V61,"&lt;&gt;#n/a"))</f>
        <v>593.79540992335114</v>
      </c>
      <c r="F61" s="4">
        <f>CHOOSE(References!$G$1,W67,AVERAGEIF(W61:W67,"&lt;&gt;#n/a"),IF(ISERROR(VALUE(F60)),0,F60)+SUMIF(W61,"&lt;&gt;#n/a"))</f>
        <v>2779.8879409225833</v>
      </c>
      <c r="G61" s="4">
        <f>CHOOSE(References!$G$1,X67,AVERAGEIF(X61:X67,"&lt;&gt;#n/a"),IF(ISERROR(VALUE(G60)),0,G60)+SUMIF(X61,"&lt;&gt;#n/a"))</f>
        <v>405.76183517664987</v>
      </c>
      <c r="H61" s="4">
        <f>CHOOSE(References!$G$1,Y67,AVERAGEIF(Y61:Y67,"&lt;&gt;#n/a"),IF(ISERROR(VALUE(H60)),0,H60)+SUMIF(Y61,"&lt;&gt;#n/a"))</f>
        <v>2685.6858763828659</v>
      </c>
      <c r="I61" s="4">
        <f>CHOOSE(References!$G$1,Z67,AVERAGEIF(Z61:Z67,"&lt;&gt;#n/a"),IF(ISERROR(VALUE(I60)),0,I60)+SUMIF(Z61,"&lt;&gt;#n/a"))</f>
        <v>165.73629451966158</v>
      </c>
      <c r="K61" t="str" cm="1">
        <f t="array" ref="K61">INDEX(References!$C$1:$C$46,Z1,1)</f>
        <v>USA</v>
      </c>
      <c r="L61" s="8">
        <f>IF(ISERROR(INDEX($A$1:$I$10034,MATCH(L$50,$A$1:$A$10034,0),MATCH($K61&amp;" Fatalities",$A$2:$I$2,0))),#N/A,INDEX($A$1:$I$10034,MATCH(L$50,$A$1:$A$10034,0),MATCH($K61&amp;" Fatalities",$A$2:$I$2,0)))</f>
        <v>1181.7516237988991</v>
      </c>
      <c r="M61" s="8">
        <f>IF(ISERROR(INDEX($A$1:$I$10034,MATCH(M$50,$A$1:$A$10034,0),MATCH($K61&amp;" Fatalities",$A$2:$I$2,0))),#N/A,INDEX($A$1:$I$10034,MATCH(M$50,$A$1:$A$10034,0),MATCH($K61&amp;" Fatalities",$A$2:$I$2,0)))</f>
        <v>1247.7993817858132</v>
      </c>
      <c r="R61" s="1">
        <f t="shared" si="4"/>
        <v>43949</v>
      </c>
      <c r="S61" s="2">
        <f>IF(References!$E$1=2,#N/A,INDEX(Data!$A$1:$ZZ$10000,MATCH($R61,Data!$A$1:$A$10036,0),MATCH(S$2,Data!$A$1:$ZZ$1,0))*S$1)</f>
        <v>51.42886353080813</v>
      </c>
      <c r="T61" s="2">
        <f>IF(References!$E$1=1,#N/A,INDEX(Data!$A$1:$ZZ$10000,MATCH($R61,Data!$A$1:$A$10036,0),MATCH(T$2,Data!$A$1:$ZZ$1,0))*S$1)</f>
        <v>4.7386226115342929</v>
      </c>
      <c r="U61" s="2">
        <f>IF(References!$E$1=2,#N/A,INDEX(Data!$A$1:$ZZ$10000,MATCH($R61,Data!$A$1:$A$10036,0),MATCH(U$2,Data!$A$1:$ZZ$1,0))*U$1)</f>
        <v>65.428420095173664</v>
      </c>
      <c r="V61" s="2">
        <f>IF(References!$E$1=1,#N/A,INDEX(Data!$A$1:$ZZ$10000,MATCH($R61,Data!$A$1:$A$10036,0),MATCH(V$2,Data!$A$1:$ZZ$1,0))*U$1)</f>
        <v>11.699121473971449</v>
      </c>
      <c r="W61" s="2">
        <f>IF(References!$E$1=2,#N/A,INDEX(Data!$A$1:$ZZ$10000,MATCH($R61,Data!$A$1:$A$10036,0),MATCH(W$2,Data!$A$1:$ZZ$1,0))*W$1)</f>
        <v>32.629550656211286</v>
      </c>
      <c r="X61" s="2">
        <f>IF(References!$E$1=1,#N/A,INDEX(Data!$A$1:$ZZ$10000,MATCH($R61,Data!$A$1:$A$10036,0),MATCH(X$2,Data!$A$1:$ZZ$1,0))*W$1)</f>
        <v>13.522541649000351</v>
      </c>
      <c r="Y61" s="2">
        <f>IF(References!$E$1=2,#N/A,INDEX(Data!$A$1:$ZZ$10000,MATCH($R61,Data!$A$1:$A$10036,0),MATCH(Y$2,Data!$A$1:$ZZ$1,0))*Y$1)</f>
        <v>68.500161626163262</v>
      </c>
      <c r="Z61" s="2">
        <f>IF(References!$E$1=1,#N/A,INDEX(Data!$A$1:$ZZ$10000,MATCH($R61,Data!$A$1:$A$10036,0),MATCH(Z$2,Data!$A$1:$ZZ$1,0))*Y$1)</f>
        <v>4.1602733359752229</v>
      </c>
    </row>
    <row r="62" spans="1:26" x14ac:dyDescent="0.25">
      <c r="A62" s="1">
        <f t="shared" si="40"/>
        <v>43956</v>
      </c>
      <c r="B62" s="4">
        <f>CHOOSE(References!$G$1,S68,AVERAGEIF(S62:S68,"&lt;&gt;#n/a"),IF(ISERROR(VALUE(B61)),0,B61)+SUMIF(S62,"&lt;&gt;#n/a"))</f>
        <v>2097.0922449301625</v>
      </c>
      <c r="C62" s="4">
        <f>CHOOSE(References!$G$1,T68,AVERAGEIF(T62:T68,"&lt;&gt;#n/a"),IF(ISERROR(VALUE(C61)),0,C61)+SUMIF(T62,"&lt;&gt;#n/a"))</f>
        <v>356.99598099646477</v>
      </c>
      <c r="D62" s="4">
        <f>CHOOSE(References!$G$1,U68,AVERAGEIF(U62:U68,"&lt;&gt;#n/a"),IF(ISERROR(VALUE(D61)),0,D61)+SUMIF(U62,"&lt;&gt;#n/a"))</f>
        <v>3241.4365897216894</v>
      </c>
      <c r="E62" s="4">
        <f>CHOOSE(References!$G$1,V68,AVERAGEIF(V62:V68,"&lt;&gt;#n/a"),IF(ISERROR(VALUE(E61)),0,E61)+SUMIF(V62,"&lt;&gt;#n/a"))</f>
        <v>603.32802742066121</v>
      </c>
      <c r="F62" s="4">
        <f>CHOOSE(References!$G$1,W68,AVERAGEIF(W62:W68,"&lt;&gt;#n/a"),IF(ISERROR(VALUE(F61)),0,F61)+SUMIF(W62,"&lt;&gt;#n/a"))</f>
        <v>2798.0107143034429</v>
      </c>
      <c r="G62" s="4">
        <f>CHOOSE(References!$G$1,X68,AVERAGEIF(X62:X68,"&lt;&gt;#n/a"),IF(ISERROR(VALUE(G61)),0,G61)+SUMIF(X62,"&lt;&gt;#n/a"))</f>
        <v>415.45441645354413</v>
      </c>
      <c r="H62" s="4">
        <f>CHOOSE(References!$G$1,Y68,AVERAGEIF(Y62:Y68,"&lt;&gt;#n/a"),IF(ISERROR(VALUE(H61)),0,H61)+SUMIF(Y62,"&lt;&gt;#n/a"))</f>
        <v>2759.0209502643515</v>
      </c>
      <c r="I62" s="4">
        <f>CHOOSE(References!$G$1,Z68,AVERAGEIF(Z62:Z68,"&lt;&gt;#n/a"),IF(ISERROR(VALUE(I61)),0,I61)+SUMIF(Z62,"&lt;&gt;#n/a"))</f>
        <v>172.14840316751236</v>
      </c>
      <c r="R62" s="1">
        <f t="shared" si="4"/>
        <v>43950</v>
      </c>
      <c r="S62" s="2">
        <f>IF(References!$E$1=2,#N/A,INDEX(Data!$A$1:$ZZ$10000,MATCH($R62,Data!$A$1:$A$10036,0),MATCH(S$2,Data!$A$1:$ZZ$1,0))*S$1)</f>
        <v>69.687368780876199</v>
      </c>
      <c r="T62" s="2">
        <f>IF(References!$E$1=1,#N/A,INDEX(Data!$A$1:$ZZ$10000,MATCH($R62,Data!$A$1:$A$10036,0),MATCH(T$2,Data!$A$1:$ZZ$1,0))*S$1)</f>
        <v>14.349141595552283</v>
      </c>
      <c r="U62" s="2">
        <f>IF(References!$E$1=2,#N/A,INDEX(Data!$A$1:$ZZ$10000,MATCH($R62,Data!$A$1:$A$10036,0),MATCH(U$2,Data!$A$1:$ZZ$1,0))*U$1)</f>
        <v>49.309630508812994</v>
      </c>
      <c r="V62" s="2">
        <f>IF(References!$E$1=1,#N/A,INDEX(Data!$A$1:$ZZ$10000,MATCH($R62,Data!$A$1:$A$10036,0),MATCH(V$2,Data!$A$1:$ZZ$1,0))*U$1)</f>
        <v>9.5326174973100688</v>
      </c>
      <c r="W62" s="2">
        <f>IF(References!$E$1=2,#N/A,INDEX(Data!$A$1:$ZZ$10000,MATCH($R62,Data!$A$1:$A$10036,0),MATCH(W$2,Data!$A$1:$ZZ$1,0))*W$1)</f>
        <v>18.122773380859648</v>
      </c>
      <c r="X62" s="2">
        <f>IF(References!$E$1=1,#N/A,INDEX(Data!$A$1:$ZZ$10000,MATCH($R62,Data!$A$1:$A$10036,0),MATCH(X$2,Data!$A$1:$ZZ$1,0))*W$1)</f>
        <v>9.6925812768942379</v>
      </c>
      <c r="Y62" s="2">
        <f>IF(References!$E$1=2,#N/A,INDEX(Data!$A$1:$ZZ$10000,MATCH($R62,Data!$A$1:$A$10036,0),MATCH(Y$2,Data!$A$1:$ZZ$1,0))*Y$1)</f>
        <v>73.335073881485826</v>
      </c>
      <c r="Z62" s="2">
        <f>IF(References!$E$1=1,#N/A,INDEX(Data!$A$1:$ZZ$10000,MATCH($R62,Data!$A$1:$A$10036,0),MATCH(Z$2,Data!$A$1:$ZZ$1,0))*Y$1)</f>
        <v>6.4121086478507827</v>
      </c>
    </row>
    <row r="63" spans="1:26" x14ac:dyDescent="0.25">
      <c r="A63" s="1">
        <f t="shared" si="40"/>
        <v>43957</v>
      </c>
      <c r="B63" s="4">
        <f>CHOOSE(References!$G$1,S69,AVERAGEIF(S63:S69,"&lt;&gt;#n/a"),IF(ISERROR(VALUE(B62)),0,B62)+SUMIF(S63,"&lt;&gt;#n/a"))</f>
        <v>2167.1202022112425</v>
      </c>
      <c r="C63" s="4">
        <f>CHOOSE(References!$G$1,T69,AVERAGEIF(T63:T69,"&lt;&gt;#n/a"),IF(ISERROR(VALUE(C62)),0,C62)+SUMIF(T63,"&lt;&gt;#n/a"))</f>
        <v>368.38348345980813</v>
      </c>
      <c r="D63" s="4">
        <f>CHOOSE(References!$G$1,U69,AVERAGEIF(U63:U69,"&lt;&gt;#n/a"),IF(ISERROR(VALUE(D62)),0,D62)+SUMIF(U63,"&lt;&gt;#n/a"))</f>
        <v>3286.6731927543792</v>
      </c>
      <c r="E63" s="4">
        <f>CHOOSE(References!$G$1,V69,AVERAGEIF(V63:V69,"&lt;&gt;#n/a"),IF(ISERROR(VALUE(E62)),0,E62)+SUMIF(V63,"&lt;&gt;#n/a"))</f>
        <v>612.60066444077188</v>
      </c>
      <c r="F63" s="4">
        <f>CHOOSE(References!$G$1,W69,AVERAGEIF(W63:W69,"&lt;&gt;#n/a"),IF(ISERROR(VALUE(F62)),0,F62)+SUMIF(W63,"&lt;&gt;#n/a"))</f>
        <v>2824.563679788268</v>
      </c>
      <c r="G63" s="4">
        <f>CHOOSE(References!$G$1,X69,AVERAGEIF(X63:X69,"&lt;&gt;#n/a"),IF(ISERROR(VALUE(G62)),0,G62)+SUMIF(X63,"&lt;&gt;#n/a"))</f>
        <v>421.18865879837341</v>
      </c>
      <c r="H63" s="4">
        <f>CHOOSE(References!$G$1,Y69,AVERAGEIF(Y63:Y69,"&lt;&gt;#n/a"),IF(ISERROR(VALUE(H62)),0,H62)+SUMIF(Y63,"&lt;&gt;#n/a"))</f>
        <v>2842.0623156250958</v>
      </c>
      <c r="I63" s="4">
        <f>CHOOSE(References!$G$1,Z69,AVERAGEIF(Z63:Z69,"&lt;&gt;#n/a"),IF(ISERROR(VALUE(I62)),0,I62)+SUMIF(Z63,"&lt;&gt;#n/a"))</f>
        <v>180.08300775497131</v>
      </c>
      <c r="R63" s="1">
        <f t="shared" si="4"/>
        <v>43951</v>
      </c>
      <c r="S63" s="2">
        <f>IF(References!$E$1=2,#N/A,INDEX(Data!$A$1:$ZZ$10000,MATCH($R63,Data!$A$1:$A$10036,0),MATCH(S$2,Data!$A$1:$ZZ$1,0))*S$1)</f>
        <v>70.027957281080234</v>
      </c>
      <c r="T63" s="2">
        <f>IF(References!$E$1=1,#N/A,INDEX(Data!$A$1:$ZZ$10000,MATCH($R63,Data!$A$1:$A$10036,0),MATCH(T$2,Data!$A$1:$ZZ$1,0))*S$1)</f>
        <v>11.387502463343349</v>
      </c>
      <c r="U63" s="2">
        <f>IF(References!$E$1=2,#N/A,INDEX(Data!$A$1:$ZZ$10000,MATCH($R63,Data!$A$1:$A$10036,0),MATCH(U$2,Data!$A$1:$ZZ$1,0))*U$1)</f>
        <v>45.236603032689601</v>
      </c>
      <c r="V63" s="2">
        <f>IF(References!$E$1=1,#N/A,INDEX(Data!$A$1:$ZZ$10000,MATCH($R63,Data!$A$1:$A$10036,0),MATCH(V$2,Data!$A$1:$ZZ$1,0))*U$1)</f>
        <v>9.2726370201107038</v>
      </c>
      <c r="W63" s="2">
        <f>IF(References!$E$1=2,#N/A,INDEX(Data!$A$1:$ZZ$10000,MATCH($R63,Data!$A$1:$A$10036,0),MATCH(W$2,Data!$A$1:$ZZ$1,0))*W$1)</f>
        <v>26.552965484825055</v>
      </c>
      <c r="X63" s="2">
        <f>IF(References!$E$1=1,#N/A,INDEX(Data!$A$1:$ZZ$10000,MATCH($R63,Data!$A$1:$A$10036,0),MATCH(X$2,Data!$A$1:$ZZ$1,0))*W$1)</f>
        <v>5.734242344829263</v>
      </c>
      <c r="Y63" s="2">
        <f>IF(References!$E$1=2,#N/A,INDEX(Data!$A$1:$ZZ$10000,MATCH($R63,Data!$A$1:$A$10036,0),MATCH(Y$2,Data!$A$1:$ZZ$1,0))*Y$1)</f>
        <v>83.041365360744308</v>
      </c>
      <c r="Z63" s="2">
        <f>IF(References!$E$1=1,#N/A,INDEX(Data!$A$1:$ZZ$10000,MATCH($R63,Data!$A$1:$A$10036,0),MATCH(Z$2,Data!$A$1:$ZZ$1,0))*Y$1)</f>
        <v>7.9346045874589537</v>
      </c>
    </row>
    <row r="64" spans="1:26" x14ac:dyDescent="0.25">
      <c r="A64" s="1">
        <f t="shared" si="40"/>
        <v>43958</v>
      </c>
      <c r="B64" s="4">
        <f>CHOOSE(References!$G$1,S70,AVERAGEIF(S64:S70,"&lt;&gt;#n/a"),IF(ISERROR(VALUE(B63)),0,B63)+SUMIF(S64,"&lt;&gt;#n/a"))</f>
        <v>2247.7064029986477</v>
      </c>
      <c r="C64" s="4">
        <f>CHOOSE(References!$G$1,T70,AVERAGEIF(T64:T70,"&lt;&gt;#n/a"),IF(ISERROR(VALUE(C63)),0,C63)+SUMIF(T64,"&lt;&gt;#n/a"))</f>
        <v>377.77187950891044</v>
      </c>
      <c r="D64" s="4">
        <f>CHOOSE(References!$G$1,U70,AVERAGEIF(U64:U70,"&lt;&gt;#n/a"),IF(ISERROR(VALUE(D63)),0,D63)+SUMIF(U64,"&lt;&gt;#n/a"))</f>
        <v>3337.4560459673221</v>
      </c>
      <c r="E64" s="4">
        <f>CHOOSE(References!$G$1,V70,AVERAGEIF(V64:V70,"&lt;&gt;#n/a"),IF(ISERROR(VALUE(E63)),0,E63)+SUMIF(V64,"&lt;&gt;#n/a"))</f>
        <v>620.14009827955351</v>
      </c>
      <c r="F64" s="4">
        <f>CHOOSE(References!$G$1,W70,AVERAGEIF(W64:W70,"&lt;&gt;#n/a"),IF(ISERROR(VALUE(F63)),0,F63)+SUMIF(W64,"&lt;&gt;#n/a"))</f>
        <v>2854.2405235654255</v>
      </c>
      <c r="G64" s="4">
        <f>CHOOSE(References!$G$1,X70,AVERAGEIF(X64:X70,"&lt;&gt;#n/a"),IF(ISERROR(VALUE(G63)),0,G63)+SUMIF(X64,"&lt;&gt;#n/a"))</f>
        <v>427.20105468978022</v>
      </c>
      <c r="H64" s="4">
        <f>CHOOSE(References!$G$1,Y70,AVERAGEIF(Y64:Y70,"&lt;&gt;#n/a"),IF(ISERROR(VALUE(H63)),0,H63)+SUMIF(Y64,"&lt;&gt;#n/a"))</f>
        <v>2932.9775072922766</v>
      </c>
      <c r="I64" s="4">
        <f>CHOOSE(References!$G$1,Z70,AVERAGEIF(Z64:Z70,"&lt;&gt;#n/a"),IF(ISERROR(VALUE(I63)),0,I63)+SUMIF(Z64,"&lt;&gt;#n/a"))</f>
        <v>186.2823924192441</v>
      </c>
      <c r="R64" s="1">
        <f t="shared" si="4"/>
        <v>43952</v>
      </c>
      <c r="S64" s="2">
        <f>IF(References!$E$1=2,#N/A,INDEX(Data!$A$1:$ZZ$10000,MATCH($R64,Data!$A$1:$A$10036,0),MATCH(S$2,Data!$A$1:$ZZ$1,0))*S$1)</f>
        <v>80.586200787405076</v>
      </c>
      <c r="T64" s="2">
        <f>IF(References!$E$1=1,#N/A,INDEX(Data!$A$1:$ZZ$10000,MATCH($R64,Data!$A$1:$A$10036,0),MATCH(T$2,Data!$A$1:$ZZ$1,0))*S$1)</f>
        <v>9.3883960491023188</v>
      </c>
      <c r="U64" s="2">
        <f>IF(References!$E$1=2,#N/A,INDEX(Data!$A$1:$ZZ$10000,MATCH($R64,Data!$A$1:$A$10036,0),MATCH(U$2,Data!$A$1:$ZZ$1,0))*U$1)</f>
        <v>50.782853212942733</v>
      </c>
      <c r="V64" s="2">
        <f>IF(References!$E$1=1,#N/A,INDEX(Data!$A$1:$ZZ$10000,MATCH($R64,Data!$A$1:$A$10036,0),MATCH(V$2,Data!$A$1:$ZZ$1,0))*U$1)</f>
        <v>7.5394338387816004</v>
      </c>
      <c r="W64" s="2">
        <f>IF(References!$E$1=2,#N/A,INDEX(Data!$A$1:$ZZ$10000,MATCH($R64,Data!$A$1:$A$10036,0),MATCH(W$2,Data!$A$1:$ZZ$1,0))*W$1)</f>
        <v>29.676843777157416</v>
      </c>
      <c r="X64" s="2">
        <f>IF(References!$E$1=1,#N/A,INDEX(Data!$A$1:$ZZ$10000,MATCH($R64,Data!$A$1:$A$10036,0),MATCH(X$2,Data!$A$1:$ZZ$1,0))*W$1)</f>
        <v>6.0123958914068014</v>
      </c>
      <c r="Y64" s="2">
        <f>IF(References!$E$1=2,#N/A,INDEX(Data!$A$1:$ZZ$10000,MATCH($R64,Data!$A$1:$A$10036,0),MATCH(Y$2,Data!$A$1:$ZZ$1,0))*Y$1)</f>
        <v>90.915191667180977</v>
      </c>
      <c r="Z64" s="2">
        <f>IF(References!$E$1=1,#N/A,INDEX(Data!$A$1:$ZZ$10000,MATCH($R64,Data!$A$1:$A$10036,0),MATCH(Z$2,Data!$A$1:$ZZ$1,0))*Y$1)</f>
        <v>6.1993846642727943</v>
      </c>
    </row>
    <row r="65" spans="1:26" x14ac:dyDescent="0.25">
      <c r="A65" s="1">
        <f t="shared" si="40"/>
        <v>43959</v>
      </c>
      <c r="B65" s="4">
        <f>CHOOSE(References!$G$1,S71,AVERAGEIF(S65:S71,"&lt;&gt;#n/a"),IF(ISERROR(VALUE(B64)),0,B64)+SUMIF(S65,"&lt;&gt;#n/a"))</f>
        <v>2321.2439026513957</v>
      </c>
      <c r="C65" s="4">
        <f>CHOOSE(References!$G$1,T71,AVERAGEIF(T65:T71,"&lt;&gt;#n/a"),IF(ISERROR(VALUE(C64)),0,C64)+SUMIF(T65,"&lt;&gt;#n/a"))</f>
        <v>388.10800008031964</v>
      </c>
      <c r="D65" s="4">
        <f>CHOOSE(References!$G$1,U71,AVERAGEIF(U65:U71,"&lt;&gt;#n/a"),IF(ISERROR(VALUE(D64)),0,D64)+SUMIF(U65,"&lt;&gt;#n/a"))</f>
        <v>3357.994503666072</v>
      </c>
      <c r="E65" s="4">
        <f>CHOOSE(References!$G$1,V71,AVERAGEIF(V65:V71,"&lt;&gt;#n/a"),IF(ISERROR(VALUE(E64)),0,E64)+SUMIF(V65,"&lt;&gt;#n/a"))</f>
        <v>628.19949307273384</v>
      </c>
      <c r="F65" s="4">
        <f>CHOOSE(References!$G$1,W71,AVERAGEIF(W65:W71,"&lt;&gt;#n/a"),IF(ISERROR(VALUE(F64)),0,F64)+SUMIF(W65,"&lt;&gt;#n/a"))</f>
        <v>2880.6437140636317</v>
      </c>
      <c r="G65" s="4">
        <f>CHOOSE(References!$G$1,X71,AVERAGEIF(X65:X71,"&lt;&gt;#n/a"),IF(ISERROR(VALUE(G64)),0,G64)+SUMIF(X65,"&lt;&gt;#n/a"))</f>
        <v>433.10646844788795</v>
      </c>
      <c r="H65" s="4">
        <f>CHOOSE(References!$G$1,Y71,AVERAGEIF(Y65:Y71,"&lt;&gt;#n/a"),IF(ISERROR(VALUE(H64)),0,H64)+SUMIF(Y65,"&lt;&gt;#n/a"))</f>
        <v>3036.1638338978564</v>
      </c>
      <c r="I65" s="4">
        <f>CHOOSE(References!$G$1,Z71,AVERAGEIF(Z65:Z71,"&lt;&gt;#n/a"),IF(ISERROR(VALUE(I64)),0,I64)+SUMIF(Z65,"&lt;&gt;#n/a"))</f>
        <v>192.5486331926414</v>
      </c>
      <c r="R65" s="1">
        <f t="shared" si="4"/>
        <v>43953</v>
      </c>
      <c r="S65" s="2">
        <f>IF(References!$E$1=2,#N/A,INDEX(Data!$A$1:$ZZ$10000,MATCH($R65,Data!$A$1:$A$10036,0),MATCH(S$2,Data!$A$1:$ZZ$1,0))*S$1)</f>
        <v>73.537499652747812</v>
      </c>
      <c r="T65" s="2">
        <f>IF(References!$E$1=1,#N/A,INDEX(Data!$A$1:$ZZ$10000,MATCH($R65,Data!$A$1:$A$10036,0),MATCH(T$2,Data!$A$1:$ZZ$1,0))*S$1)</f>
        <v>10.336120571409177</v>
      </c>
      <c r="U65" s="2">
        <f>IF(References!$E$1=2,#N/A,INDEX(Data!$A$1:$ZZ$10000,MATCH($R65,Data!$A$1:$A$10036,0),MATCH(U$2,Data!$A$1:$ZZ$1,0))*U$1)</f>
        <v>20.538457698749877</v>
      </c>
      <c r="V65" s="2">
        <f>IF(References!$E$1=1,#N/A,INDEX(Data!$A$1:$ZZ$10000,MATCH($R65,Data!$A$1:$A$10036,0),MATCH(V$2,Data!$A$1:$ZZ$1,0))*U$1)</f>
        <v>8.0593947931803314</v>
      </c>
      <c r="W65" s="2">
        <f>IF(References!$E$1=2,#N/A,INDEX(Data!$A$1:$ZZ$10000,MATCH($R65,Data!$A$1:$A$10036,0),MATCH(W$2,Data!$A$1:$ZZ$1,0))*W$1)</f>
        <v>26.403190498206381</v>
      </c>
      <c r="X65" s="2">
        <f>IF(References!$E$1=1,#N/A,INDEX(Data!$A$1:$ZZ$10000,MATCH($R65,Data!$A$1:$A$10036,0),MATCH(X$2,Data!$A$1:$ZZ$1,0))*W$1)</f>
        <v>5.9054137581077484</v>
      </c>
      <c r="Y65" s="2">
        <f>IF(References!$E$1=2,#N/A,INDEX(Data!$A$1:$ZZ$10000,MATCH($R65,Data!$A$1:$A$10036,0),MATCH(Y$2,Data!$A$1:$ZZ$1,0))*Y$1)</f>
        <v>103.18632660557977</v>
      </c>
      <c r="Z65" s="2">
        <f>IF(References!$E$1=1,#N/A,INDEX(Data!$A$1:$ZZ$10000,MATCH($R65,Data!$A$1:$A$10036,0),MATCH(Z$2,Data!$A$1:$ZZ$1,0))*Y$1)</f>
        <v>6.2662407733973051</v>
      </c>
    </row>
    <row r="66" spans="1:26" x14ac:dyDescent="0.25">
      <c r="A66" s="1">
        <f t="shared" si="40"/>
        <v>43960</v>
      </c>
      <c r="B66" s="4">
        <f>CHOOSE(References!$G$1,S72,AVERAGEIF(S66:S72,"&lt;&gt;#n/a"),IF(ISERROR(VALUE(B65)),0,B65)+SUMIF(S66,"&lt;&gt;#n/a"))</f>
        <v>2391.3903254977645</v>
      </c>
      <c r="C66" s="4">
        <f>CHOOSE(References!$G$1,T72,AVERAGEIF(T66:T72,"&lt;&gt;#n/a"),IF(ISERROR(VALUE(C65)),0,C65)+SUMIF(T66,"&lt;&gt;#n/a"))</f>
        <v>396.75598634636975</v>
      </c>
      <c r="D66" s="4">
        <f>CHOOSE(References!$G$1,U72,AVERAGEIF(U66:U72,"&lt;&gt;#n/a"),IF(ISERROR(VALUE(D65)),0,D65)+SUMIF(U66,"&lt;&gt;#n/a"))</f>
        <v>3382.7793091590784</v>
      </c>
      <c r="E66" s="4">
        <f>CHOOSE(References!$G$1,V72,AVERAGEIF(V66:V72,"&lt;&gt;#n/a"),IF(ISERROR(VALUE(E65)),0,E65)+SUMIF(V66,"&lt;&gt;#n/a"))</f>
        <v>634.69900500271797</v>
      </c>
      <c r="F66" s="4">
        <f>CHOOSE(References!$G$1,W72,AVERAGEIF(W66:W72,"&lt;&gt;#n/a"),IF(ISERROR(VALUE(F65)),0,F65)+SUMIF(W66,"&lt;&gt;#n/a"))</f>
        <v>2900.6493729905546</v>
      </c>
      <c r="G66" s="4">
        <f>CHOOSE(References!$G$1,X72,AVERAGEIF(X66:X72,"&lt;&gt;#n/a"),IF(ISERROR(VALUE(G65)),0,G65)+SUMIF(X66,"&lt;&gt;#n/a"))</f>
        <v>436.6154824200969</v>
      </c>
      <c r="H66" s="4">
        <f>CHOOSE(References!$G$1,Y72,AVERAGEIF(Y66:Y72,"&lt;&gt;#n/a"),IF(ISERROR(VALUE(H65)),0,H65)+SUMIF(Y66,"&lt;&gt;#n/a"))</f>
        <v>3125.1675486268864</v>
      </c>
      <c r="I66" s="4">
        <f>CHOOSE(References!$G$1,Z72,AVERAGEIF(Z66:Z72,"&lt;&gt;#n/a"),IF(ISERROR(VALUE(I65)),0,I65)+SUMIF(Z66,"&lt;&gt;#n/a"))</f>
        <v>196.55088299795869</v>
      </c>
      <c r="R66" s="1">
        <f t="shared" si="4"/>
        <v>43954</v>
      </c>
      <c r="S66" s="2">
        <f>IF(References!$E$1=2,#N/A,INDEX(Data!$A$1:$ZZ$10000,MATCH($R66,Data!$A$1:$A$10036,0),MATCH(S$2,Data!$A$1:$ZZ$1,0))*S$1)</f>
        <v>70.14642284636858</v>
      </c>
      <c r="T66" s="2">
        <f>IF(References!$E$1=1,#N/A,INDEX(Data!$A$1:$ZZ$10000,MATCH($R66,Data!$A$1:$A$10036,0),MATCH(T$2,Data!$A$1:$ZZ$1,0))*S$1)</f>
        <v>8.6479862660500846</v>
      </c>
      <c r="U66" s="2">
        <f>IF(References!$E$1=2,#N/A,INDEX(Data!$A$1:$ZZ$10000,MATCH($R66,Data!$A$1:$A$10036,0),MATCH(U$2,Data!$A$1:$ZZ$1,0))*U$1)</f>
        <v>24.784805493006179</v>
      </c>
      <c r="V66" s="2">
        <f>IF(References!$E$1=1,#N/A,INDEX(Data!$A$1:$ZZ$10000,MATCH($R66,Data!$A$1:$A$10036,0),MATCH(V$2,Data!$A$1:$ZZ$1,0))*U$1)</f>
        <v>6.4995119299841377</v>
      </c>
      <c r="W66" s="2">
        <f>IF(References!$E$1=2,#N/A,INDEX(Data!$A$1:$ZZ$10000,MATCH($R66,Data!$A$1:$A$10036,0),MATCH(W$2,Data!$A$1:$ZZ$1,0))*W$1)</f>
        <v>20.005658926922987</v>
      </c>
      <c r="X66" s="2">
        <f>IF(References!$E$1=1,#N/A,INDEX(Data!$A$1:$ZZ$10000,MATCH($R66,Data!$A$1:$A$10036,0),MATCH(X$2,Data!$A$1:$ZZ$1,0))*W$1)</f>
        <v>3.5090139722089519</v>
      </c>
      <c r="Y66" s="2">
        <f>IF(References!$E$1=2,#N/A,INDEX(Data!$A$1:$ZZ$10000,MATCH($R66,Data!$A$1:$A$10036,0),MATCH(Y$2,Data!$A$1:$ZZ$1,0))*Y$1)</f>
        <v>89.003714729030193</v>
      </c>
      <c r="Z66" s="2">
        <f>IF(References!$E$1=1,#N/A,INDEX(Data!$A$1:$ZZ$10000,MATCH($R66,Data!$A$1:$A$10036,0),MATCH(Z$2,Data!$A$1:$ZZ$1,0))*Y$1)</f>
        <v>4.0022498053172892</v>
      </c>
    </row>
    <row r="67" spans="1:26" x14ac:dyDescent="0.25">
      <c r="A67" s="1">
        <f t="shared" si="40"/>
        <v>43961</v>
      </c>
      <c r="B67" s="4">
        <f>CHOOSE(References!$G$1,S73,AVERAGEIF(S67:S73,"&lt;&gt;#n/a"),IF(ISERROR(VALUE(B66)),0,B66)+SUMIF(S67,"&lt;&gt;#n/a"))</f>
        <v>2439.2059892872776</v>
      </c>
      <c r="C67" s="4">
        <f>CHOOSE(References!$G$1,T73,AVERAGEIF(T67:T73,"&lt;&gt;#n/a"),IF(ISERROR(VALUE(C66)),0,C66)+SUMIF(T67,"&lt;&gt;#n/a"))</f>
        <v>400.50245984861408</v>
      </c>
      <c r="D67" s="4">
        <f>CHOOSE(References!$G$1,U73,AVERAGEIF(U67:U73,"&lt;&gt;#n/a"),IF(ISERROR(VALUE(D66)),0,D66)+SUMIF(U67,"&lt;&gt;#n/a"))</f>
        <v>3394.9117314283822</v>
      </c>
      <c r="E67" s="4">
        <f>CHOOSE(References!$G$1,V73,AVERAGEIF(V67:V73,"&lt;&gt;#n/a"),IF(ISERROR(VALUE(E66)),0,E66)+SUMIF(V67,"&lt;&gt;#n/a"))</f>
        <v>642.84505995496477</v>
      </c>
      <c r="F67" s="4">
        <f>CHOOSE(References!$G$1,W73,AVERAGEIF(W67:W73,"&lt;&gt;#n/a"),IF(ISERROR(VALUE(F66)),0,F66)+SUMIF(W67,"&lt;&gt;#n/a"))</f>
        <v>2910.6201078140266</v>
      </c>
      <c r="G67" s="4">
        <f>CHOOSE(References!$G$1,X73,AVERAGEIF(X67:X73,"&lt;&gt;#n/a"),IF(ISERROR(VALUE(G66)),0,G66)+SUMIF(X67,"&lt;&gt;#n/a"))</f>
        <v>440.12449639230584</v>
      </c>
      <c r="H67" s="4">
        <f>CHOOSE(References!$G$1,Y73,AVERAGEIF(Y67:Y73,"&lt;&gt;#n/a"),IF(ISERROR(VALUE(H66)),0,H66)+SUMIF(Y67,"&lt;&gt;#n/a"))</f>
        <v>3201.0553103113079</v>
      </c>
      <c r="I67" s="4">
        <f>CHOOSE(References!$G$1,Z73,AVERAGEIF(Z67:Z73,"&lt;&gt;#n/a"),IF(ISERROR(VALUE(I66)),0,I66)+SUMIF(Z67,"&lt;&gt;#n/a"))</f>
        <v>200.49235452225369</v>
      </c>
      <c r="R67" s="1">
        <f t="shared" si="4"/>
        <v>43955</v>
      </c>
      <c r="S67" s="2">
        <f>IF(References!$E$1=2,#N/A,INDEX(Data!$A$1:$ZZ$10000,MATCH($R67,Data!$A$1:$A$10036,0),MATCH(S$2,Data!$A$1:$ZZ$1,0))*S$1)</f>
        <v>47.815663789513231</v>
      </c>
      <c r="T67" s="2">
        <f>IF(References!$E$1=1,#N/A,INDEX(Data!$A$1:$ZZ$10000,MATCH($R67,Data!$A$1:$A$10036,0),MATCH(T$2,Data!$A$1:$ZZ$1,0))*S$1)</f>
        <v>3.7464735022443008</v>
      </c>
      <c r="U67" s="2">
        <f>IF(References!$E$1=2,#N/A,INDEX(Data!$A$1:$ZZ$10000,MATCH($R67,Data!$A$1:$A$10036,0),MATCH(U$2,Data!$A$1:$ZZ$1,0))*U$1)</f>
        <v>12.132422269303724</v>
      </c>
      <c r="V67" s="2">
        <f>IF(References!$E$1=1,#N/A,INDEX(Data!$A$1:$ZZ$10000,MATCH($R67,Data!$A$1:$A$10036,0),MATCH(V$2,Data!$A$1:$ZZ$1,0))*U$1)</f>
        <v>8.1460549522467858</v>
      </c>
      <c r="W67" s="2">
        <f>IF(References!$E$1=2,#N/A,INDEX(Data!$A$1:$ZZ$10000,MATCH($R67,Data!$A$1:$A$10036,0),MATCH(W$2,Data!$A$1:$ZZ$1,0))*W$1)</f>
        <v>9.9707348234717781</v>
      </c>
      <c r="X67" s="2">
        <f>IF(References!$E$1=1,#N/A,INDEX(Data!$A$1:$ZZ$10000,MATCH($R67,Data!$A$1:$A$10036,0),MATCH(X$2,Data!$A$1:$ZZ$1,0))*W$1)</f>
        <v>3.5090139722089519</v>
      </c>
      <c r="Y67" s="2">
        <f>IF(References!$E$1=2,#N/A,INDEX(Data!$A$1:$ZZ$10000,MATCH($R67,Data!$A$1:$A$10036,0),MATCH(Y$2,Data!$A$1:$ZZ$1,0))*Y$1)</f>
        <v>75.887761684421676</v>
      </c>
      <c r="Z67" s="2">
        <f>IF(References!$E$1=1,#N/A,INDEX(Data!$A$1:$ZZ$10000,MATCH($R67,Data!$A$1:$A$10036,0),MATCH(Z$2,Data!$A$1:$ZZ$1,0))*Y$1)</f>
        <v>3.9414715242950069</v>
      </c>
    </row>
    <row r="68" spans="1:26" x14ac:dyDescent="0.25">
      <c r="A68" s="1">
        <f t="shared" si="40"/>
        <v>43962</v>
      </c>
      <c r="B68" s="4">
        <f>CHOOSE(References!$G$1,S74,AVERAGEIF(S68:S74,"&lt;&gt;#n/a"),IF(ISERROR(VALUE(B67)),0,B67)+SUMIF(S68,"&lt;&gt;#n/a"))</f>
        <v>2483.3640287485127</v>
      </c>
      <c r="C68" s="4">
        <f>CHOOSE(References!$G$1,T74,AVERAGEIF(T68:T74,"&lt;&gt;#n/a"),IF(ISERROR(VALUE(C67)),0,C67)+SUMIF(T68,"&lt;&gt;#n/a"))</f>
        <v>404.53028906841826</v>
      </c>
      <c r="D68" s="4">
        <f>CHOOSE(References!$G$1,U74,AVERAGEIF(U68:U74,"&lt;&gt;#n/a"),IF(ISERROR(VALUE(D67)),0,D67)+SUMIF(U68,"&lt;&gt;#n/a"))</f>
        <v>3452.974038002907</v>
      </c>
      <c r="E68" s="4">
        <f>CHOOSE(References!$G$1,V74,AVERAGEIF(V68:V74,"&lt;&gt;#n/a"),IF(ISERROR(VALUE(E67)),0,E67)+SUMIF(V68,"&lt;&gt;#n/a"))</f>
        <v>651.07777506627804</v>
      </c>
      <c r="F68" s="4">
        <f>CHOOSE(References!$G$1,W74,AVERAGEIF(W68:W74,"&lt;&gt;#n/a"),IF(ISERROR(VALUE(F67)),0,F67)+SUMIF(W68,"&lt;&gt;#n/a"))</f>
        <v>2932.8509951135698</v>
      </c>
      <c r="G68" s="4">
        <f>CHOOSE(References!$G$1,X74,AVERAGEIF(X68:X74,"&lt;&gt;#n/a"),IF(ISERROR(VALUE(G67)),0,G67)+SUMIF(X68,"&lt;&gt;#n/a"))</f>
        <v>444.08283532437082</v>
      </c>
      <c r="H68" s="4">
        <f>CHOOSE(References!$G$1,Y74,AVERAGEIF(Y68:Y74,"&lt;&gt;#n/a"),IF(ISERROR(VALUE(H67)),0,H67)+SUMIF(Y68,"&lt;&gt;#n/a"))</f>
        <v>3269.7134954681292</v>
      </c>
      <c r="I68" s="4">
        <f>CHOOSE(References!$G$1,Z74,AVERAGEIF(Z68:Z74,"&lt;&gt;#n/a"),IF(ISERROR(VALUE(I67)),0,I67)+SUMIF(Z68,"&lt;&gt;#n/a"))</f>
        <v>204.29707491424855</v>
      </c>
      <c r="R68" s="1">
        <f t="shared" si="4"/>
        <v>43956</v>
      </c>
      <c r="S68" s="2">
        <f>IF(References!$E$1=2,#N/A,INDEX(Data!$A$1:$ZZ$10000,MATCH($R68,Data!$A$1:$A$10036,0),MATCH(S$2,Data!$A$1:$ZZ$1,0))*S$1)</f>
        <v>44.158039461235198</v>
      </c>
      <c r="T68" s="2">
        <f>IF(References!$E$1=1,#N/A,INDEX(Data!$A$1:$ZZ$10000,MATCH($R68,Data!$A$1:$A$10036,0),MATCH(T$2,Data!$A$1:$ZZ$1,0))*S$1)</f>
        <v>4.0278292198041497</v>
      </c>
      <c r="U68" s="2">
        <f>IF(References!$E$1=2,#N/A,INDEX(Data!$A$1:$ZZ$10000,MATCH($R68,Data!$A$1:$A$10036,0),MATCH(U$2,Data!$A$1:$ZZ$1,0))*U$1)</f>
        <v>58.062306574524968</v>
      </c>
      <c r="V68" s="2">
        <f>IF(References!$E$1=1,#N/A,INDEX(Data!$A$1:$ZZ$10000,MATCH($R68,Data!$A$1:$A$10036,0),MATCH(V$2,Data!$A$1:$ZZ$1,0))*U$1)</f>
        <v>8.232715111313242</v>
      </c>
      <c r="W68" s="2">
        <f>IF(References!$E$1=2,#N/A,INDEX(Data!$A$1:$ZZ$10000,MATCH($R68,Data!$A$1:$A$10036,0),MATCH(W$2,Data!$A$1:$ZZ$1,0))*W$1)</f>
        <v>22.230887299543298</v>
      </c>
      <c r="X68" s="2">
        <f>IF(References!$E$1=1,#N/A,INDEX(Data!$A$1:$ZZ$10000,MATCH($R68,Data!$A$1:$A$10036,0),MATCH(X$2,Data!$A$1:$ZZ$1,0))*W$1)</f>
        <v>3.9583389320649762</v>
      </c>
      <c r="Y68" s="2">
        <f>IF(References!$E$1=2,#N/A,INDEX(Data!$A$1:$ZZ$10000,MATCH($R68,Data!$A$1:$A$10036,0),MATCH(Y$2,Data!$A$1:$ZZ$1,0))*Y$1)</f>
        <v>68.65818515682119</v>
      </c>
      <c r="Z68" s="2">
        <f>IF(References!$E$1=1,#N/A,INDEX(Data!$A$1:$ZZ$10000,MATCH($R68,Data!$A$1:$A$10036,0),MATCH(Z$2,Data!$A$1:$ZZ$1,0))*Y$1)</f>
        <v>3.8047203919948718</v>
      </c>
    </row>
    <row r="69" spans="1:26" x14ac:dyDescent="0.25">
      <c r="A69" s="1">
        <f t="shared" si="40"/>
        <v>43963</v>
      </c>
      <c r="B69" s="4">
        <f>CHOOSE(References!$G$1,S75,AVERAGEIF(S69:S75,"&lt;&gt;#n/a"),IF(ISERROR(VALUE(B68)),0,B68)+SUMIF(S69,"&lt;&gt;#n/a"))</f>
        <v>2533.5490038437929</v>
      </c>
      <c r="C69" s="4">
        <f>CHOOSE(References!$G$1,T75,AVERAGEIF(T69:T75,"&lt;&gt;#n/a"),IF(ISERROR(VALUE(C68)),0,C68)+SUMIF(T69,"&lt;&gt;#n/a"))</f>
        <v>415.28103911833671</v>
      </c>
      <c r="D69" s="4">
        <f>CHOOSE(References!$G$1,U75,AVERAGEIF(U69:U75,"&lt;&gt;#n/a"),IF(ISERROR(VALUE(D68)),0,D68)+SUMIF(U69,"&lt;&gt;#n/a"))</f>
        <v>3500.3771450122581</v>
      </c>
      <c r="E69" s="4">
        <f>CHOOSE(References!$G$1,V75,AVERAGEIF(V69:V75,"&lt;&gt;#n/a"),IF(ISERROR(VALUE(E68)),0,E68)+SUMIF(V69,"&lt;&gt;#n/a"))</f>
        <v>658.09724795066086</v>
      </c>
      <c r="F69" s="4">
        <f>CHOOSE(References!$G$1,W75,AVERAGEIF(W69:W75,"&lt;&gt;#n/a"),IF(ISERROR(VALUE(F68)),0,F68)+SUMIF(W69,"&lt;&gt;#n/a"))</f>
        <v>2951.6798505742031</v>
      </c>
      <c r="G69" s="4">
        <f>CHOOSE(References!$G$1,X75,AVERAGEIF(X69:X75,"&lt;&gt;#n/a"),IF(ISERROR(VALUE(G68)),0,G68)+SUMIF(X69,"&lt;&gt;#n/a"))</f>
        <v>449.3035634293646</v>
      </c>
      <c r="H69" s="4">
        <f>CHOOSE(References!$G$1,Y75,AVERAGEIF(Y69:Y75,"&lt;&gt;#n/a"),IF(ISERROR(VALUE(H68)),0,H68)+SUMIF(Y69,"&lt;&gt;#n/a"))</f>
        <v>3342.164245360741</v>
      </c>
      <c r="I69" s="4">
        <f>CHOOSE(References!$G$1,Z75,AVERAGEIF(Z69:Z75,"&lt;&gt;#n/a"),IF(ISERROR(VALUE(I68)),0,I68)+SUMIF(Z69,"&lt;&gt;#n/a"))</f>
        <v>210.81250663983721</v>
      </c>
      <c r="R69" s="1">
        <f t="shared" si="4"/>
        <v>43957</v>
      </c>
      <c r="S69" s="2">
        <f>IF(References!$E$1=2,#N/A,INDEX(Data!$A$1:$ZZ$10000,MATCH($R69,Data!$A$1:$A$10036,0),MATCH(S$2,Data!$A$1:$ZZ$1,0))*S$1)</f>
        <v>50.184975095280372</v>
      </c>
      <c r="T69" s="2">
        <f>IF(References!$E$1=1,#N/A,INDEX(Data!$A$1:$ZZ$10000,MATCH($R69,Data!$A$1:$A$10036,0),MATCH(T$2,Data!$A$1:$ZZ$1,0))*S$1)</f>
        <v>10.750750049918429</v>
      </c>
      <c r="U69" s="2">
        <f>IF(References!$E$1=2,#N/A,INDEX(Data!$A$1:$ZZ$10000,MATCH($R69,Data!$A$1:$A$10036,0),MATCH(U$2,Data!$A$1:$ZZ$1,0))*U$1)</f>
        <v>47.403107009350983</v>
      </c>
      <c r="V69" s="2">
        <f>IF(References!$E$1=1,#N/A,INDEX(Data!$A$1:$ZZ$10000,MATCH($R69,Data!$A$1:$A$10036,0),MATCH(V$2,Data!$A$1:$ZZ$1,0))*U$1)</f>
        <v>7.0194728843828695</v>
      </c>
      <c r="W69" s="2">
        <f>IF(References!$E$1=2,#N/A,INDEX(Data!$A$1:$ZZ$10000,MATCH($R69,Data!$A$1:$A$10036,0),MATCH(W$2,Data!$A$1:$ZZ$1,0))*W$1)</f>
        <v>18.828855460633399</v>
      </c>
      <c r="X69" s="2">
        <f>IF(References!$E$1=1,#N/A,INDEX(Data!$A$1:$ZZ$10000,MATCH($R69,Data!$A$1:$A$10036,0),MATCH(X$2,Data!$A$1:$ZZ$1,0))*W$1)</f>
        <v>5.2207281049938059</v>
      </c>
      <c r="Y69" s="2">
        <f>IF(References!$E$1=2,#N/A,INDEX(Data!$A$1:$ZZ$10000,MATCH($R69,Data!$A$1:$A$10036,0),MATCH(Y$2,Data!$A$1:$ZZ$1,0))*Y$1)</f>
        <v>72.450749892611611</v>
      </c>
      <c r="Z69" s="2">
        <f>IF(References!$E$1=1,#N/A,INDEX(Data!$A$1:$ZZ$10000,MATCH($R69,Data!$A$1:$A$10036,0),MATCH(Z$2,Data!$A$1:$ZZ$1,0))*Y$1)</f>
        <v>6.5154317255886625</v>
      </c>
    </row>
    <row r="70" spans="1:26" x14ac:dyDescent="0.25">
      <c r="A70" s="1">
        <f t="shared" si="40"/>
        <v>43964</v>
      </c>
      <c r="B70" s="4">
        <f>CHOOSE(References!$G$1,S76,AVERAGEIF(S70:S76,"&lt;&gt;#n/a"),IF(ISERROR(VALUE(B69)),0,B69)+SUMIF(S70,"&lt;&gt;#n/a"))</f>
        <v>2588.0727802677593</v>
      </c>
      <c r="C70" s="4">
        <f>CHOOSE(References!$G$1,T76,AVERAGEIF(T70:T76,"&lt;&gt;#n/a"),IF(ISERROR(VALUE(C69)),0,C69)+SUMIF(T70,"&lt;&gt;#n/a"))</f>
        <v>424.86194171103261</v>
      </c>
      <c r="D70" s="4">
        <f>CHOOSE(References!$G$1,U76,AVERAGEIF(U70:U76,"&lt;&gt;#n/a"),IF(ISERROR(VALUE(D69)),0,D69)+SUMIF(U70,"&lt;&gt;#n/a"))</f>
        <v>3548.2135528169415</v>
      </c>
      <c r="E70" s="4">
        <f>CHOOSE(References!$G$1,V76,AVERAGEIF(V70:V76,"&lt;&gt;#n/a"),IF(ISERROR(VALUE(E69)),0,E69)+SUMIF(V70,"&lt;&gt;#n/a"))</f>
        <v>664.68342003971145</v>
      </c>
      <c r="F70" s="4">
        <f>CHOOSE(References!$G$1,W76,AVERAGEIF(W70:W76,"&lt;&gt;#n/a"),IF(ISERROR(VALUE(F69)),0,F69)+SUMIF(W70,"&lt;&gt;#n/a"))</f>
        <v>2971.3859595278886</v>
      </c>
      <c r="G70" s="4">
        <f>CHOOSE(References!$G$1,X76,AVERAGEIF(X70:X76,"&lt;&gt;#n/a"),IF(ISERROR(VALUE(G69)),0,G69)+SUMIF(X70,"&lt;&gt;#n/a"))</f>
        <v>453.8610023079043</v>
      </c>
      <c r="H70" s="4">
        <f>CHOOSE(References!$G$1,Y76,AVERAGEIF(Y70:Y76,"&lt;&gt;#n/a"),IF(ISERROR(VALUE(H69)),0,H69)+SUMIF(Y70,"&lt;&gt;#n/a"))</f>
        <v>3415.4871635860222</v>
      </c>
      <c r="I70" s="4">
        <f>CHOOSE(References!$G$1,Z76,AVERAGEIF(Z70:Z76,"&lt;&gt;#n/a"),IF(ISERROR(VALUE(I69)),0,I69)+SUMIF(Z70,"&lt;&gt;#n/a"))</f>
        <v>217.96307140210871</v>
      </c>
      <c r="R70" s="1">
        <f t="shared" si="4"/>
        <v>43958</v>
      </c>
      <c r="S70" s="2">
        <f>IF(References!$E$1=2,#N/A,INDEX(Data!$A$1:$ZZ$10000,MATCH($R70,Data!$A$1:$A$10036,0),MATCH(S$2,Data!$A$1:$ZZ$1,0))*S$1)</f>
        <v>54.52377642396646</v>
      </c>
      <c r="T70" s="2">
        <f>IF(References!$E$1=1,#N/A,INDEX(Data!$A$1:$ZZ$10000,MATCH($R70,Data!$A$1:$A$10036,0),MATCH(T$2,Data!$A$1:$ZZ$1,0))*S$1)</f>
        <v>9.5809025926958995</v>
      </c>
      <c r="U70" s="2">
        <f>IF(References!$E$1=2,#N/A,INDEX(Data!$A$1:$ZZ$10000,MATCH($R70,Data!$A$1:$A$10036,0),MATCH(U$2,Data!$A$1:$ZZ$1,0))*U$1)</f>
        <v>47.836407804683255</v>
      </c>
      <c r="V70" s="2">
        <f>IF(References!$E$1=1,#N/A,INDEX(Data!$A$1:$ZZ$10000,MATCH($R70,Data!$A$1:$A$10036,0),MATCH(V$2,Data!$A$1:$ZZ$1,0))*U$1)</f>
        <v>6.586172089050593</v>
      </c>
      <c r="W70" s="2">
        <f>IF(References!$E$1=2,#N/A,INDEX(Data!$A$1:$ZZ$10000,MATCH($R70,Data!$A$1:$A$10036,0),MATCH(W$2,Data!$A$1:$ZZ$1,0))*W$1)</f>
        <v>19.706108953685639</v>
      </c>
      <c r="X70" s="2">
        <f>IF(References!$E$1=1,#N/A,INDEX(Data!$A$1:$ZZ$10000,MATCH($R70,Data!$A$1:$A$10036,0),MATCH(X$2,Data!$A$1:$ZZ$1,0))*W$1)</f>
        <v>4.5574388785396751</v>
      </c>
      <c r="Y70" s="2">
        <f>IF(References!$E$1=2,#N/A,INDEX(Data!$A$1:$ZZ$10000,MATCH($R70,Data!$A$1:$A$10036,0),MATCH(Y$2,Data!$A$1:$ZZ$1,0))*Y$1)</f>
        <v>73.32291822528137</v>
      </c>
      <c r="Z70" s="2">
        <f>IF(References!$E$1=1,#N/A,INDEX(Data!$A$1:$ZZ$10000,MATCH($R70,Data!$A$1:$A$10036,0),MATCH(Z$2,Data!$A$1:$ZZ$1,0))*Y$1)</f>
        <v>7.1505647622715127</v>
      </c>
    </row>
    <row r="71" spans="1:26" x14ac:dyDescent="0.25">
      <c r="A71" s="1">
        <f t="shared" si="40"/>
        <v>43965</v>
      </c>
      <c r="B71" s="4">
        <f>CHOOSE(References!$G$1,S77,AVERAGEIF(S71:S77,"&lt;&gt;#n/a"),IF(ISERROR(VALUE(B70)),0,B70)+SUMIF(S71,"&lt;&gt;#n/a"))</f>
        <v>2644.7437450625771</v>
      </c>
      <c r="C71" s="4">
        <f>CHOOSE(References!$G$1,T77,AVERAGEIF(T71:T77,"&lt;&gt;#n/a"),IF(ISERROR(VALUE(C70)),0,C70)+SUMIF(T71,"&lt;&gt;#n/a"))</f>
        <v>431.64409532379108</v>
      </c>
      <c r="D71" s="4">
        <f>CHOOSE(References!$G$1,U77,AVERAGEIF(U71:U77,"&lt;&gt;#n/a"),IF(ISERROR(VALUE(D70)),0,D70)+SUMIF(U71,"&lt;&gt;#n/a"))</f>
        <v>3586.5173431243147</v>
      </c>
      <c r="E71" s="4">
        <f>CHOOSE(References!$G$1,V77,AVERAGEIF(V71:V77,"&lt;&gt;#n/a"),IF(ISERROR(VALUE(E70)),0,E70)+SUMIF(V71,"&lt;&gt;#n/a"))</f>
        <v>670.83629133342981</v>
      </c>
      <c r="F71" s="4">
        <f>CHOOSE(References!$G$1,W77,AVERAGEIF(W71:W77,"&lt;&gt;#n/a"),IF(ISERROR(VALUE(F70)),0,F70)+SUMIF(W71,"&lt;&gt;#n/a"))</f>
        <v>2996.4839679998468</v>
      </c>
      <c r="G71" s="4">
        <f>CHOOSE(References!$G$1,X77,AVERAGEIF(X71:X77,"&lt;&gt;#n/a"),IF(ISERROR(VALUE(G70)),0,G70)+SUMIF(X71,"&lt;&gt;#n/a"))</f>
        <v>457.73375553333005</v>
      </c>
      <c r="H71" s="4">
        <f>CHOOSE(References!$G$1,Y77,AVERAGEIF(Y71:Y77,"&lt;&gt;#n/a"),IF(ISERROR(VALUE(H70)),0,H70)+SUMIF(Y71,"&lt;&gt;#n/a"))</f>
        <v>3501.6981163020787</v>
      </c>
      <c r="I71" s="4">
        <f>CHOOSE(References!$G$1,Z77,AVERAGEIF(Z71:Z77,"&lt;&gt;#n/a"),IF(ISERROR(VALUE(I70)),0,I70)+SUMIF(Z71,"&lt;&gt;#n/a"))</f>
        <v>224.76719996255321</v>
      </c>
      <c r="R71" s="1">
        <f t="shared" si="4"/>
        <v>43959</v>
      </c>
      <c r="S71" s="2">
        <f>IF(References!$E$1=2,#N/A,INDEX(Data!$A$1:$ZZ$10000,MATCH($R71,Data!$A$1:$A$10036,0),MATCH(S$2,Data!$A$1:$ZZ$1,0))*S$1)</f>
        <v>56.670964794817941</v>
      </c>
      <c r="T71" s="2">
        <f>IF(References!$E$1=1,#N/A,INDEX(Data!$A$1:$ZZ$10000,MATCH($R71,Data!$A$1:$A$10036,0),MATCH(T$2,Data!$A$1:$ZZ$1,0))*S$1)</f>
        <v>6.7821536127584574</v>
      </c>
      <c r="U71" s="2">
        <f>IF(References!$E$1=2,#N/A,INDEX(Data!$A$1:$ZZ$10000,MATCH($R71,Data!$A$1:$A$10036,0),MATCH(U$2,Data!$A$1:$ZZ$1,0))*U$1)</f>
        <v>38.303790307373184</v>
      </c>
      <c r="V71" s="2">
        <f>IF(References!$E$1=1,#N/A,INDEX(Data!$A$1:$ZZ$10000,MATCH($R71,Data!$A$1:$A$10036,0),MATCH(V$2,Data!$A$1:$ZZ$1,0))*U$1)</f>
        <v>6.1528712937183174</v>
      </c>
      <c r="W71" s="2">
        <f>IF(References!$E$1=2,#N/A,INDEX(Data!$A$1:$ZZ$10000,MATCH($R71,Data!$A$1:$A$10036,0),MATCH(W$2,Data!$A$1:$ZZ$1,0))*W$1)</f>
        <v>25.098008471957929</v>
      </c>
      <c r="X71" s="2">
        <f>IF(References!$E$1=1,#N/A,INDEX(Data!$A$1:$ZZ$10000,MATCH($R71,Data!$A$1:$A$10036,0),MATCH(X$2,Data!$A$1:$ZZ$1,0))*W$1)</f>
        <v>3.8727532254257335</v>
      </c>
      <c r="Y71" s="2">
        <f>IF(References!$E$1=2,#N/A,INDEX(Data!$A$1:$ZZ$10000,MATCH($R71,Data!$A$1:$A$10036,0),MATCH(Y$2,Data!$A$1:$ZZ$1,0))*Y$1)</f>
        <v>86.210952716056326</v>
      </c>
      <c r="Z71" s="2">
        <f>IF(References!$E$1=1,#N/A,INDEX(Data!$A$1:$ZZ$10000,MATCH($R71,Data!$A$1:$A$10036,0),MATCH(Z$2,Data!$A$1:$ZZ$1,0))*Y$1)</f>
        <v>6.8041285604445036</v>
      </c>
    </row>
    <row r="72" spans="1:26" x14ac:dyDescent="0.25">
      <c r="A72" s="1">
        <f t="shared" si="40"/>
        <v>43966</v>
      </c>
      <c r="B72" s="4">
        <f>CHOOSE(References!$G$1,S78,AVERAGEIF(S72:S78,"&lt;&gt;#n/a"),IF(ISERROR(VALUE(B71)),0,B71)+SUMIF(S72,"&lt;&gt;#n/a"))</f>
        <v>2700.5262181177322</v>
      </c>
      <c r="C72" s="4">
        <f>CHOOSE(References!$G$1,T78,AVERAGEIF(T72:T78,"&lt;&gt;#n/a"),IF(ISERROR(VALUE(C71)),0,C71)+SUMIF(T72,"&lt;&gt;#n/a"))</f>
        <v>440.21804061153591</v>
      </c>
      <c r="D72" s="4">
        <f>CHOOSE(References!$G$1,U78,AVERAGEIF(U72:U78,"&lt;&gt;#n/a"),IF(ISERROR(VALUE(D71)),0,D71)+SUMIF(U72,"&lt;&gt;#n/a"))</f>
        <v>3628.3741999534127</v>
      </c>
      <c r="E72" s="4">
        <f>CHOOSE(References!$G$1,V78,AVERAGEIF(V72:V78,"&lt;&gt;#n/a"),IF(ISERROR(VALUE(E71)),0,E71)+SUMIF(V72,"&lt;&gt;#n/a"))</f>
        <v>677.24914310434747</v>
      </c>
      <c r="F72" s="4">
        <f>CHOOSE(References!$G$1,W78,AVERAGEIF(W72:W78,"&lt;&gt;#n/a"),IF(ISERROR(VALUE(F71)),0,F71)+SUMIF(W72,"&lt;&gt;#n/a"))</f>
        <v>3012.3815130080861</v>
      </c>
      <c r="G72" s="4">
        <f>CHOOSE(References!$G$1,X78,AVERAGEIF(X72:X78,"&lt;&gt;#n/a"),IF(ISERROR(VALUE(G71)),0,G71)+SUMIF(X72,"&lt;&gt;#n/a"))</f>
        <v>462.59074438510709</v>
      </c>
      <c r="H72" s="4">
        <f>CHOOSE(References!$G$1,Y78,AVERAGEIF(Y72:Y78,"&lt;&gt;#n/a"),IF(ISERROR(VALUE(H71)),0,H71)+SUMIF(Y72,"&lt;&gt;#n/a"))</f>
        <v>3583.6181223779618</v>
      </c>
      <c r="I72" s="4">
        <f>CHOOSE(References!$G$1,Z78,AVERAGEIF(Z72:Z78,"&lt;&gt;#n/a"),IF(ISERROR(VALUE(I71)),0,I71)+SUMIF(Z72,"&lt;&gt;#n/a"))</f>
        <v>229.35596017973552</v>
      </c>
      <c r="R72" s="1">
        <f t="shared" si="4"/>
        <v>43960</v>
      </c>
      <c r="S72" s="2">
        <f>IF(References!$E$1=2,#N/A,INDEX(Data!$A$1:$ZZ$10000,MATCH($R72,Data!$A$1:$A$10036,0),MATCH(S$2,Data!$A$1:$ZZ$1,0))*S$1)</f>
        <v>55.782473055155258</v>
      </c>
      <c r="T72" s="2">
        <f>IF(References!$E$1=1,#N/A,INDEX(Data!$A$1:$ZZ$10000,MATCH($R72,Data!$A$1:$A$10036,0),MATCH(T$2,Data!$A$1:$ZZ$1,0))*S$1)</f>
        <v>8.5739452877448628</v>
      </c>
      <c r="U72" s="2">
        <f>IF(References!$E$1=2,#N/A,INDEX(Data!$A$1:$ZZ$10000,MATCH($R72,Data!$A$1:$A$10036,0),MATCH(U$2,Data!$A$1:$ZZ$1,0))*U$1)</f>
        <v>41.85685682909785</v>
      </c>
      <c r="V72" s="2">
        <f>IF(References!$E$1=1,#N/A,INDEX(Data!$A$1:$ZZ$10000,MATCH($R72,Data!$A$1:$A$10036,0),MATCH(V$2,Data!$A$1:$ZZ$1,0))*U$1)</f>
        <v>6.4128517709176833</v>
      </c>
      <c r="W72" s="2">
        <f>IF(References!$E$1=2,#N/A,INDEX(Data!$A$1:$ZZ$10000,MATCH($R72,Data!$A$1:$A$10036,0),MATCH(W$2,Data!$A$1:$ZZ$1,0))*W$1)</f>
        <v>15.897545008239335</v>
      </c>
      <c r="X72" s="2">
        <f>IF(References!$E$1=1,#N/A,INDEX(Data!$A$1:$ZZ$10000,MATCH($R72,Data!$A$1:$A$10036,0),MATCH(X$2,Data!$A$1:$ZZ$1,0))*W$1)</f>
        <v>4.8569888517770243</v>
      </c>
      <c r="Y72" s="2">
        <f>IF(References!$E$1=2,#N/A,INDEX(Data!$A$1:$ZZ$10000,MATCH($R72,Data!$A$1:$A$10036,0),MATCH(Y$2,Data!$A$1:$ZZ$1,0))*Y$1)</f>
        <v>81.920006075883194</v>
      </c>
      <c r="Z72" s="2">
        <f>IF(References!$E$1=1,#N/A,INDEX(Data!$A$1:$ZZ$10000,MATCH($R72,Data!$A$1:$A$10036,0),MATCH(Z$2,Data!$A$1:$ZZ$1,0))*Y$1)</f>
        <v>4.5887602171823136</v>
      </c>
    </row>
    <row r="73" spans="1:26" x14ac:dyDescent="0.25">
      <c r="A73" s="1">
        <f t="shared" si="40"/>
        <v>43967</v>
      </c>
      <c r="B73" s="4">
        <f>CHOOSE(References!$G$1,S79,AVERAGEIF(S73:S79,"&lt;&gt;#n/a"),IF(ISERROR(VALUE(B72)),0,B72)+SUMIF(S73,"&lt;&gt;#n/a"))</f>
        <v>2745.8837214275122</v>
      </c>
      <c r="C73" s="4">
        <f>CHOOSE(References!$G$1,T79,AVERAGEIF(T73:T79,"&lt;&gt;#n/a"),IF(ISERROR(VALUE(C72)),0,C72)+SUMIF(T73,"&lt;&gt;#n/a"))</f>
        <v>444.29029441832319</v>
      </c>
      <c r="D73" s="4">
        <f>CHOOSE(References!$G$1,U79,AVERAGEIF(U73:U79,"&lt;&gt;#n/a"),IF(ISERROR(VALUE(D72)),0,D72)+SUMIF(U73,"&lt;&gt;#n/a"))</f>
        <v>3649.172638129362</v>
      </c>
      <c r="E73" s="4">
        <f>CHOOSE(References!$G$1,V79,AVERAGEIF(V73:V79,"&lt;&gt;#n/a"),IF(ISERROR(VALUE(E72)),0,E72)+SUMIF(V73,"&lt;&gt;#n/a"))</f>
        <v>683.40201439806583</v>
      </c>
      <c r="F73" s="4">
        <f>CHOOSE(References!$G$1,W79,AVERAGEIF(W73:W79,"&lt;&gt;#n/a"),IF(ISERROR(VALUE(F72)),0,F72)+SUMIF(W73,"&lt;&gt;#n/a"))</f>
        <v>3085.4717064779993</v>
      </c>
      <c r="G73" s="4">
        <f>CHOOSE(References!$G$1,X79,AVERAGEIF(X73:X79,"&lt;&gt;#n/a"),IF(ISERROR(VALUE(G72)),0,G72)+SUMIF(X73,"&lt;&gt;#n/a"))</f>
        <v>465.65043339746001</v>
      </c>
      <c r="H73" s="4">
        <f>CHOOSE(References!$G$1,Y79,AVERAGEIF(Y73:Y79,"&lt;&gt;#n/a"),IF(ISERROR(VALUE(H72)),0,H72)+SUMIF(Y73,"&lt;&gt;#n/a"))</f>
        <v>3661.4507890550963</v>
      </c>
      <c r="I73" s="4">
        <f>CHOOSE(References!$G$1,Z79,AVERAGEIF(Z73:Z79,"&lt;&gt;#n/a"),IF(ISERROR(VALUE(I72)),0,I72)+SUMIF(Z73,"&lt;&gt;#n/a"))</f>
        <v>234.26076745823369</v>
      </c>
      <c r="R73" s="1">
        <f t="shared" si="4"/>
        <v>43961</v>
      </c>
      <c r="S73" s="2">
        <f>IF(References!$E$1=2,#N/A,INDEX(Data!$A$1:$ZZ$10000,MATCH($R73,Data!$A$1:$A$10036,0),MATCH(S$2,Data!$A$1:$ZZ$1,0))*S$1)</f>
        <v>45.357503309779815</v>
      </c>
      <c r="T73" s="2">
        <f>IF(References!$E$1=1,#N/A,INDEX(Data!$A$1:$ZZ$10000,MATCH($R73,Data!$A$1:$A$10036,0),MATCH(T$2,Data!$A$1:$ZZ$1,0))*S$1)</f>
        <v>4.0722538067872831</v>
      </c>
      <c r="U73" s="2">
        <f>IF(References!$E$1=2,#N/A,INDEX(Data!$A$1:$ZZ$10000,MATCH($R73,Data!$A$1:$A$10036,0),MATCH(U$2,Data!$A$1:$ZZ$1,0))*U$1)</f>
        <v>20.798438175949244</v>
      </c>
      <c r="V73" s="2">
        <f>IF(References!$E$1=1,#N/A,INDEX(Data!$A$1:$ZZ$10000,MATCH($R73,Data!$A$1:$A$10036,0),MATCH(V$2,Data!$A$1:$ZZ$1,0))*U$1)</f>
        <v>6.1528712937183174</v>
      </c>
      <c r="W73" s="2">
        <f>IF(References!$E$1=2,#N/A,INDEX(Data!$A$1:$ZZ$10000,MATCH($R73,Data!$A$1:$A$10036,0),MATCH(W$2,Data!$A$1:$ZZ$1,0))*W$1)</f>
        <v>73.090193469913288</v>
      </c>
      <c r="X73" s="2">
        <f>IF(References!$E$1=1,#N/A,INDEX(Data!$A$1:$ZZ$10000,MATCH($R73,Data!$A$1:$A$10036,0),MATCH(X$2,Data!$A$1:$ZZ$1,0))*W$1)</f>
        <v>3.0596890123529272</v>
      </c>
      <c r="Y73" s="2">
        <f>IF(References!$E$1=2,#N/A,INDEX(Data!$A$1:$ZZ$10000,MATCH($R73,Data!$A$1:$A$10036,0),MATCH(Y$2,Data!$A$1:$ZZ$1,0))*Y$1)</f>
        <v>77.832666677134711</v>
      </c>
      <c r="Z73" s="2">
        <f>IF(References!$E$1=1,#N/A,INDEX(Data!$A$1:$ZZ$10000,MATCH($R73,Data!$A$1:$A$10036,0),MATCH(Z$2,Data!$A$1:$ZZ$1,0))*Y$1)</f>
        <v>4.9048072784981818</v>
      </c>
    </row>
    <row r="74" spans="1:26" x14ac:dyDescent="0.25">
      <c r="A74" s="1">
        <f t="shared" si="40"/>
        <v>43968</v>
      </c>
      <c r="B74" s="4">
        <f>CHOOSE(References!$G$1,S80,AVERAGEIF(S74:S80,"&lt;&gt;#n/a"),IF(ISERROR(VALUE(B73)),0,B73)+SUMIF(S74,"&lt;&gt;#n/a"))</f>
        <v>2777.8249994683856</v>
      </c>
      <c r="C74" s="4">
        <f>CHOOSE(References!$G$1,T80,AVERAGEIF(T74:T80,"&lt;&gt;#n/a"),IF(ISERROR(VALUE(C73)),0,C73)+SUMIF(T74,"&lt;&gt;#n/a"))</f>
        <v>447.50367287676988</v>
      </c>
      <c r="D74" s="4">
        <f>CHOOSE(References!$G$1,U80,AVERAGEIF(U74:U80,"&lt;&gt;#n/a"),IF(ISERROR(VALUE(D73)),0,D73)+SUMIF(U74,"&lt;&gt;#n/a"))</f>
        <v>3659.3985368992039</v>
      </c>
      <c r="E74" s="4">
        <f>CHOOSE(References!$G$1,V80,AVERAGEIF(V74:V80,"&lt;&gt;#n/a"),IF(ISERROR(VALUE(E73)),0,E73)+SUMIF(V74,"&lt;&gt;#n/a"))</f>
        <v>689.64154585085055</v>
      </c>
      <c r="F74" s="4">
        <f>CHOOSE(References!$G$1,W80,AVERAGEIF(W74:W80,"&lt;&gt;#n/a"),IF(ISERROR(VALUE(F73)),0,F73)+SUMIF(W74,"&lt;&gt;#n/a"))</f>
        <v>3093.8805021553048</v>
      </c>
      <c r="G74" s="4">
        <f>CHOOSE(References!$G$1,X80,AVERAGEIF(X74:X80,"&lt;&gt;#n/a"),IF(ISERROR(VALUE(G73)),0,G73)+SUMIF(X74,"&lt;&gt;#n/a"))</f>
        <v>468.2821938766167</v>
      </c>
      <c r="H74" s="4">
        <f>CHOOSE(References!$G$1,Y80,AVERAGEIF(Y74:Y80,"&lt;&gt;#n/a"),IF(ISERROR(VALUE(H73)),0,H73)+SUMIF(Y74,"&lt;&gt;#n/a"))</f>
        <v>3723.0131099025662</v>
      </c>
      <c r="I74" s="4">
        <f>CHOOSE(References!$G$1,Z80,AVERAGEIF(Z74:Z80,"&lt;&gt;#n/a"),IF(ISERROR(VALUE(I73)),0,I73)+SUMIF(Z74,"&lt;&gt;#n/a"))</f>
        <v>236.49133037175145</v>
      </c>
      <c r="R74" s="1">
        <f t="shared" si="4"/>
        <v>43962</v>
      </c>
      <c r="S74" s="2">
        <f>IF(References!$E$1=2,#N/A,INDEX(Data!$A$1:$ZZ$10000,MATCH($R74,Data!$A$1:$A$10036,0),MATCH(S$2,Data!$A$1:$ZZ$1,0))*S$1)</f>
        <v>31.941278040873346</v>
      </c>
      <c r="T74" s="2">
        <f>IF(References!$E$1=1,#N/A,INDEX(Data!$A$1:$ZZ$10000,MATCH($R74,Data!$A$1:$A$10036,0),MATCH(T$2,Data!$A$1:$ZZ$1,0))*S$1)</f>
        <v>3.2133784584466927</v>
      </c>
      <c r="U74" s="2">
        <f>IF(References!$E$1=2,#N/A,INDEX(Data!$A$1:$ZZ$10000,MATCH($R74,Data!$A$1:$A$10036,0),MATCH(U$2,Data!$A$1:$ZZ$1,0))*U$1)</f>
        <v>10.225898769841711</v>
      </c>
      <c r="V74" s="2">
        <f>IF(References!$E$1=1,#N/A,INDEX(Data!$A$1:$ZZ$10000,MATCH($R74,Data!$A$1:$A$10036,0),MATCH(V$2,Data!$A$1:$ZZ$1,0))*U$1)</f>
        <v>6.2395314527847727</v>
      </c>
      <c r="W74" s="2">
        <f>IF(References!$E$1=2,#N/A,INDEX(Data!$A$1:$ZZ$10000,MATCH($R74,Data!$A$1:$A$10036,0),MATCH(W$2,Data!$A$1:$ZZ$1,0))*W$1)</f>
        <v>8.4087956773055978</v>
      </c>
      <c r="X74" s="2">
        <f>IF(References!$E$1=1,#N/A,INDEX(Data!$A$1:$ZZ$10000,MATCH($R74,Data!$A$1:$A$10036,0),MATCH(X$2,Data!$A$1:$ZZ$1,0))*W$1)</f>
        <v>2.6317604791567137</v>
      </c>
      <c r="Y74" s="2">
        <f>IF(References!$E$1=2,#N/A,INDEX(Data!$A$1:$ZZ$10000,MATCH($R74,Data!$A$1:$A$10036,0),MATCH(Y$2,Data!$A$1:$ZZ$1,0))*Y$1)</f>
        <v>61.562320847469742</v>
      </c>
      <c r="Z74" s="2">
        <f>IF(References!$E$1=1,#N/A,INDEX(Data!$A$1:$ZZ$10000,MATCH($R74,Data!$A$1:$A$10036,0),MATCH(Z$2,Data!$A$1:$ZZ$1,0))*Y$1)</f>
        <v>2.2305629135177605</v>
      </c>
    </row>
    <row r="75" spans="1:26" x14ac:dyDescent="0.25">
      <c r="A75" s="1">
        <f t="shared" si="40"/>
        <v>43969</v>
      </c>
      <c r="B75" s="4">
        <f>CHOOSE(References!$G$1,S81,AVERAGEIF(S75:S81,"&lt;&gt;#n/a"),IF(ISERROR(VALUE(B74)),0,B74)+SUMIF(S75,"&lt;&gt;#n/a"))</f>
        <v>2812.3132871629587</v>
      </c>
      <c r="C75" s="4">
        <f>CHOOSE(References!$G$1,T81,AVERAGEIF(T75:T81,"&lt;&gt;#n/a"),IF(ISERROR(VALUE(C74)),0,C74)+SUMIF(T75,"&lt;&gt;#n/a"))</f>
        <v>450.27280546538526</v>
      </c>
      <c r="D75" s="4">
        <f>CHOOSE(References!$G$1,U81,AVERAGEIF(U75:U81,"&lt;&gt;#n/a"),IF(ISERROR(VALUE(D74)),0,D74)+SUMIF(U75,"&lt;&gt;#n/a"))</f>
        <v>3700.6487726148366</v>
      </c>
      <c r="E75" s="4">
        <f>CHOOSE(References!$G$1,V81,AVERAGEIF(V75:V81,"&lt;&gt;#n/a"),IF(ISERROR(VALUE(E74)),0,E74)+SUMIF(V75,"&lt;&gt;#n/a"))</f>
        <v>695.2744561901701</v>
      </c>
      <c r="F75" s="4">
        <f>CHOOSE(References!$G$1,W81,AVERAGEIF(W75:W81,"&lt;&gt;#n/a"),IF(ISERROR(VALUE(F74)),0,F74)+SUMIF(W75,"&lt;&gt;#n/a"))</f>
        <v>3104.1935798053337</v>
      </c>
      <c r="G75" s="4">
        <f>CHOOSE(References!$G$1,X81,AVERAGEIF(X75:X81,"&lt;&gt;#n/a"),IF(ISERROR(VALUE(G74)),0,G74)+SUMIF(X75,"&lt;&gt;#n/a"))</f>
        <v>472.04796496874337</v>
      </c>
      <c r="H75" s="4">
        <f>CHOOSE(References!$G$1,Y81,AVERAGEIF(Y75:Y81,"&lt;&gt;#n/a"),IF(ISERROR(VALUE(H74)),0,H74)+SUMIF(Y75,"&lt;&gt;#n/a"))</f>
        <v>3778.0691157666006</v>
      </c>
      <c r="I75" s="4">
        <f>CHOOSE(References!$G$1,Z81,AVERAGEIF(Z75:Z81,"&lt;&gt;#n/a"),IF(ISERROR(VALUE(I74)),0,I74)+SUMIF(Z75,"&lt;&gt;#n/a"))</f>
        <v>240.00431501483936</v>
      </c>
      <c r="R75" s="1">
        <f t="shared" si="4"/>
        <v>43963</v>
      </c>
      <c r="S75" s="2">
        <f>IF(References!$E$1=2,#N/A,INDEX(Data!$A$1:$ZZ$10000,MATCH($R75,Data!$A$1:$A$10036,0),MATCH(S$2,Data!$A$1:$ZZ$1,0))*S$1)</f>
        <v>34.488287694573032</v>
      </c>
      <c r="T75" s="2">
        <f>IF(References!$E$1=1,#N/A,INDEX(Data!$A$1:$ZZ$10000,MATCH($R75,Data!$A$1:$A$10036,0),MATCH(T$2,Data!$A$1:$ZZ$1,0))*S$1)</f>
        <v>2.7691325886153528</v>
      </c>
      <c r="U75" s="2">
        <f>IF(References!$E$1=2,#N/A,INDEX(Data!$A$1:$ZZ$10000,MATCH($R75,Data!$A$1:$A$10036,0),MATCH(U$2,Data!$A$1:$ZZ$1,0))*U$1)</f>
        <v>41.250235715632662</v>
      </c>
      <c r="V75" s="2">
        <f>IF(References!$E$1=1,#N/A,INDEX(Data!$A$1:$ZZ$10000,MATCH($R75,Data!$A$1:$A$10036,0),MATCH(V$2,Data!$A$1:$ZZ$1,0))*U$1)</f>
        <v>5.6329103393195865</v>
      </c>
      <c r="W75" s="2">
        <f>IF(References!$E$1=2,#N/A,INDEX(Data!$A$1:$ZZ$10000,MATCH($R75,Data!$A$1:$A$10036,0),MATCH(W$2,Data!$A$1:$ZZ$1,0))*W$1)</f>
        <v>10.313077650028749</v>
      </c>
      <c r="X75" s="2">
        <f>IF(References!$E$1=1,#N/A,INDEX(Data!$A$1:$ZZ$10000,MATCH($R75,Data!$A$1:$A$10036,0),MATCH(X$2,Data!$A$1:$ZZ$1,0))*W$1)</f>
        <v>3.76577109212668</v>
      </c>
      <c r="Y75" s="2">
        <f>IF(References!$E$1=2,#N/A,INDEX(Data!$A$1:$ZZ$10000,MATCH($R75,Data!$A$1:$A$10036,0),MATCH(Y$2,Data!$A$1:$ZZ$1,0))*Y$1)</f>
        <v>55.056005864034418</v>
      </c>
      <c r="Z75" s="2">
        <f>IF(References!$E$1=1,#N/A,INDEX(Data!$A$1:$ZZ$10000,MATCH($R75,Data!$A$1:$A$10036,0),MATCH(Z$2,Data!$A$1:$ZZ$1,0))*Y$1)</f>
        <v>3.5129846430879166</v>
      </c>
    </row>
    <row r="76" spans="1:26" x14ac:dyDescent="0.25">
      <c r="A76" s="1">
        <f t="shared" si="40"/>
        <v>43970</v>
      </c>
      <c r="B76" s="4">
        <f>CHOOSE(References!$G$1,S82,AVERAGEIF(S76:S82,"&lt;&gt;#n/a"),IF(ISERROR(VALUE(B75)),0,B75)+SUMIF(S76,"&lt;&gt;#n/a"))</f>
        <v>2865.415476803465</v>
      </c>
      <c r="C76" s="4">
        <f>CHOOSE(References!$G$1,T82,AVERAGEIF(T76:T82,"&lt;&gt;#n/a"),IF(ISERROR(VALUE(C75)),0,C75)+SUMIF(T76,"&lt;&gt;#n/a"))</f>
        <v>459.36503760126669</v>
      </c>
      <c r="D76" s="4">
        <f>CHOOSE(References!$G$1,U82,AVERAGEIF(U76:U82,"&lt;&gt;#n/a"),IF(ISERROR(VALUE(D75)),0,D75)+SUMIF(U76,"&lt;&gt;#n/a"))</f>
        <v>3734.8795354460863</v>
      </c>
      <c r="E76" s="4">
        <f>CHOOSE(References!$G$1,V82,AVERAGEIF(V76:V82,"&lt;&gt;#n/a"),IF(ISERROR(VALUE(E75)),0,E75)+SUMIF(V76,"&lt;&gt;#n/a"))</f>
        <v>699.17416334816062</v>
      </c>
      <c r="F76" s="4">
        <f>CHOOSE(References!$G$1,W82,AVERAGEIF(W76:W82,"&lt;&gt;#n/a"),IF(ISERROR(VALUE(F75)),0,F75)+SUMIF(W76,"&lt;&gt;#n/a"))</f>
        <v>3113.5866111089904</v>
      </c>
      <c r="G76" s="4">
        <f>CHOOSE(References!$G$1,X82,AVERAGEIF(X76:X82,"&lt;&gt;#n/a"),IF(ISERROR(VALUE(G75)),0,G75)+SUMIF(X76,"&lt;&gt;#n/a"))</f>
        <v>475.98490747414854</v>
      </c>
      <c r="H76" s="4">
        <f>CHOOSE(References!$G$1,Y82,AVERAGEIF(Y76:Y82,"&lt;&gt;#n/a"),IF(ISERROR(VALUE(H75)),0,H75)+SUMIF(Y76,"&lt;&gt;#n/a"))</f>
        <v>3845.0710927655646</v>
      </c>
      <c r="I76" s="4">
        <f>CHOOSE(References!$G$1,Z82,AVERAGEIF(Z76:Z82,"&lt;&gt;#n/a"),IF(ISERROR(VALUE(I75)),0,I75)+SUMIF(Z76,"&lt;&gt;#n/a"))</f>
        <v>245.1795856438867</v>
      </c>
      <c r="R76" s="1">
        <f t="shared" si="4"/>
        <v>43964</v>
      </c>
      <c r="S76" s="2">
        <f>IF(References!$E$1=2,#N/A,INDEX(Data!$A$1:$ZZ$10000,MATCH($R76,Data!$A$1:$A$10036,0),MATCH(S$2,Data!$A$1:$ZZ$1,0))*S$1)</f>
        <v>53.102189640506175</v>
      </c>
      <c r="T76" s="2">
        <f>IF(References!$E$1=1,#N/A,INDEX(Data!$A$1:$ZZ$10000,MATCH($R76,Data!$A$1:$A$10036,0),MATCH(T$2,Data!$A$1:$ZZ$1,0))*S$1)</f>
        <v>9.0922321358814244</v>
      </c>
      <c r="U76" s="2">
        <f>IF(References!$E$1=2,#N/A,INDEX(Data!$A$1:$ZZ$10000,MATCH($R76,Data!$A$1:$A$10036,0),MATCH(U$2,Data!$A$1:$ZZ$1,0))*U$1)</f>
        <v>34.230762831249791</v>
      </c>
      <c r="V76" s="2">
        <f>IF(References!$E$1=1,#N/A,INDEX(Data!$A$1:$ZZ$10000,MATCH($R76,Data!$A$1:$A$10036,0),MATCH(V$2,Data!$A$1:$ZZ$1,0))*U$1)</f>
        <v>3.8997071579904827</v>
      </c>
      <c r="W76" s="2">
        <f>IF(References!$E$1=2,#N/A,INDEX(Data!$A$1:$ZZ$10000,MATCH($R76,Data!$A$1:$A$10036,0),MATCH(W$2,Data!$A$1:$ZZ$1,0))*W$1)</f>
        <v>9.3930313036568887</v>
      </c>
      <c r="X76" s="2">
        <f>IF(References!$E$1=1,#N/A,INDEX(Data!$A$1:$ZZ$10000,MATCH($R76,Data!$A$1:$A$10036,0),MATCH(X$2,Data!$A$1:$ZZ$1,0))*W$1)</f>
        <v>3.9369425054051654</v>
      </c>
      <c r="Y76" s="2">
        <f>IF(References!$E$1=2,#N/A,INDEX(Data!$A$1:$ZZ$10000,MATCH($R76,Data!$A$1:$A$10036,0),MATCH(Y$2,Data!$A$1:$ZZ$1,0))*Y$1)</f>
        <v>67.001976998964011</v>
      </c>
      <c r="Z76" s="2">
        <f>IF(References!$E$1=1,#N/A,INDEX(Data!$A$1:$ZZ$10000,MATCH($R76,Data!$A$1:$A$10036,0),MATCH(Z$2,Data!$A$1:$ZZ$1,0))*Y$1)</f>
        <v>5.175270629047338</v>
      </c>
    </row>
    <row r="77" spans="1:26" x14ac:dyDescent="0.25">
      <c r="A77" s="1">
        <f t="shared" si="40"/>
        <v>43971</v>
      </c>
      <c r="B77" s="4">
        <f>CHOOSE(References!$G$1,S83,AVERAGEIF(S77:S83,"&lt;&gt;#n/a"),IF(ISERROR(VALUE(B76)),0,B76)+SUMIF(S77,"&lt;&gt;#n/a"))</f>
        <v>2915.7929584423391</v>
      </c>
      <c r="C77" s="4">
        <f>CHOOSE(References!$G$1,T83,AVERAGEIF(T77:T83,"&lt;&gt;#n/a"),IF(ISERROR(VALUE(C76)),0,C76)+SUMIF(T77,"&lt;&gt;#n/a"))</f>
        <v>465.98430106175368</v>
      </c>
      <c r="D77" s="4">
        <f>CHOOSE(References!$G$1,U83,AVERAGEIF(U77:U83,"&lt;&gt;#n/a"),IF(ISERROR(VALUE(D76)),0,D76)+SUMIF(U77,"&lt;&gt;#n/a"))</f>
        <v>3762.6974465064186</v>
      </c>
      <c r="E77" s="4">
        <f>CHOOSE(References!$G$1,V83,AVERAGEIF(V77:V83,"&lt;&gt;#n/a"),IF(ISERROR(VALUE(E76)),0,E76)+SUMIF(V77,"&lt;&gt;#n/a"))</f>
        <v>704.02713225588207</v>
      </c>
      <c r="F77" s="4">
        <f>CHOOSE(References!$G$1,W83,AVERAGEIF(W77:W83,"&lt;&gt;#n/a"),IF(ISERROR(VALUE(F76)),0,F76)+SUMIF(W77,"&lt;&gt;#n/a"))</f>
        <v>3131.7521773431695</v>
      </c>
      <c r="G77" s="4">
        <f>CHOOSE(References!$G$1,X83,AVERAGEIF(X77:X83,"&lt;&gt;#n/a"),IF(ISERROR(VALUE(G76)),0,G76)+SUMIF(X77,"&lt;&gt;#n/a"))</f>
        <v>480.62793205932746</v>
      </c>
      <c r="H77" s="4">
        <f>CHOOSE(References!$G$1,Y83,AVERAGEIF(Y77:Y83,"&lt;&gt;#n/a"),IF(ISERROR(VALUE(H76)),0,H76)+SUMIF(Y77,"&lt;&gt;#n/a"))</f>
        <v>3908.2258045758181</v>
      </c>
      <c r="I77" s="4">
        <f>CHOOSE(References!$G$1,Z83,AVERAGEIF(Z77:Z83,"&lt;&gt;#n/a"),IF(ISERROR(VALUE(I76)),0,I76)+SUMIF(Z77,"&lt;&gt;#n/a"))</f>
        <v>250.48552957713193</v>
      </c>
      <c r="R77" s="1">
        <f t="shared" si="4"/>
        <v>43965</v>
      </c>
      <c r="S77" s="2">
        <f>IF(References!$E$1=2,#N/A,INDEX(Data!$A$1:$ZZ$10000,MATCH($R77,Data!$A$1:$A$10036,0),MATCH(S$2,Data!$A$1:$ZZ$1,0))*S$1)</f>
        <v>50.377481638873952</v>
      </c>
      <c r="T77" s="2">
        <f>IF(References!$E$1=1,#N/A,INDEX(Data!$A$1:$ZZ$10000,MATCH($R77,Data!$A$1:$A$10036,0),MATCH(T$2,Data!$A$1:$ZZ$1,0))*S$1)</f>
        <v>6.619263460486966</v>
      </c>
      <c r="U77" s="2">
        <f>IF(References!$E$1=2,#N/A,INDEX(Data!$A$1:$ZZ$10000,MATCH($R77,Data!$A$1:$A$10036,0),MATCH(U$2,Data!$A$1:$ZZ$1,0))*U$1)</f>
        <v>27.817911060332111</v>
      </c>
      <c r="V77" s="2">
        <f>IF(References!$E$1=1,#N/A,INDEX(Data!$A$1:$ZZ$10000,MATCH($R77,Data!$A$1:$A$10036,0),MATCH(V$2,Data!$A$1:$ZZ$1,0))*U$1)</f>
        <v>4.8529689077214897</v>
      </c>
      <c r="W77" s="2">
        <f>IF(References!$E$1=2,#N/A,INDEX(Data!$A$1:$ZZ$10000,MATCH($R77,Data!$A$1:$A$10036,0),MATCH(W$2,Data!$A$1:$ZZ$1,0))*W$1)</f>
        <v>18.16556623417927</v>
      </c>
      <c r="X77" s="2">
        <f>IF(References!$E$1=1,#N/A,INDEX(Data!$A$1:$ZZ$10000,MATCH($R77,Data!$A$1:$A$10036,0),MATCH(X$2,Data!$A$1:$ZZ$1,0))*W$1)</f>
        <v>4.6430245851789183</v>
      </c>
      <c r="Y77" s="2">
        <f>IF(References!$E$1=2,#N/A,INDEX(Data!$A$1:$ZZ$10000,MATCH($R77,Data!$A$1:$A$10036,0),MATCH(Y$2,Data!$A$1:$ZZ$1,0))*Y$1)</f>
        <v>63.154711810253538</v>
      </c>
      <c r="Z77" s="2">
        <f>IF(References!$E$1=1,#N/A,INDEX(Data!$A$1:$ZZ$10000,MATCH($R77,Data!$A$1:$A$10036,0),MATCH(Z$2,Data!$A$1:$ZZ$1,0))*Y$1)</f>
        <v>5.3059439332452447</v>
      </c>
    </row>
    <row r="78" spans="1:26" x14ac:dyDescent="0.25">
      <c r="A78" s="1">
        <f t="shared" si="40"/>
        <v>43972</v>
      </c>
      <c r="B78" s="4">
        <f>CHOOSE(References!$G$1,S84,AVERAGEIF(S78:S84,"&lt;&gt;#n/a"),IF(ISERROR(VALUE(B77)),0,B77)+SUMIF(S78,"&lt;&gt;#n/a"))</f>
        <v>2964.763661493414</v>
      </c>
      <c r="C78" s="4">
        <f>CHOOSE(References!$G$1,T84,AVERAGEIF(T78:T84,"&lt;&gt;#n/a"),IF(ISERROR(VALUE(C77)),0,C77)+SUMIF(T78,"&lt;&gt;#n/a"))</f>
        <v>471.19678593444138</v>
      </c>
      <c r="D78" s="4">
        <f>CHOOSE(References!$G$1,U84,AVERAGEIF(U78:U84,"&lt;&gt;#n/a"),IF(ISERROR(VALUE(D77)),0,D77)+SUMIF(U78,"&lt;&gt;#n/a"))</f>
        <v>3789.1287950216874</v>
      </c>
      <c r="E78" s="4">
        <f>CHOOSE(References!$G$1,V84,AVERAGEIF(V78:V84,"&lt;&gt;#n/a"),IF(ISERROR(VALUE(E77)),0,E77)+SUMIF(V78,"&lt;&gt;#n/a"))</f>
        <v>707.75351909573965</v>
      </c>
      <c r="F78" s="4">
        <f>CHOOSE(References!$G$1,W84,AVERAGEIF(W78:W84,"&lt;&gt;#n/a"),IF(ISERROR(VALUE(F77)),0,F77)+SUMIF(W78,"&lt;&gt;#n/a"))</f>
        <v>3145.5100796854276</v>
      </c>
      <c r="G78" s="4">
        <f>CHOOSE(References!$G$1,X84,AVERAGEIF(X78:X84,"&lt;&gt;#n/a"),IF(ISERROR(VALUE(G77)),0,G77)+SUMIF(X78,"&lt;&gt;#n/a"))</f>
        <v>483.58063893838136</v>
      </c>
      <c r="H78" s="4">
        <f>CHOOSE(References!$G$1,Y84,AVERAGEIF(Y78:Y84,"&lt;&gt;#n/a"),IF(ISERROR(VALUE(H77)),0,H77)+SUMIF(Y78,"&lt;&gt;#n/a"))</f>
        <v>3990.7110486652086</v>
      </c>
      <c r="I78" s="4">
        <f>CHOOSE(References!$G$1,Z84,AVERAGEIF(Z78:Z84,"&lt;&gt;#n/a"),IF(ISERROR(VALUE(I77)),0,I77)+SUMIF(Z78,"&lt;&gt;#n/a"))</f>
        <v>255.87352418975726</v>
      </c>
      <c r="R78" s="1">
        <f t="shared" si="4"/>
        <v>43966</v>
      </c>
      <c r="S78" s="2">
        <f>IF(References!$E$1=2,#N/A,INDEX(Data!$A$1:$ZZ$10000,MATCH($R78,Data!$A$1:$A$10036,0),MATCH(S$2,Data!$A$1:$ZZ$1,0))*S$1)</f>
        <v>48.970703051074715</v>
      </c>
      <c r="T78" s="2">
        <f>IF(References!$E$1=1,#N/A,INDEX(Data!$A$1:$ZZ$10000,MATCH($R78,Data!$A$1:$A$10036,0),MATCH(T$2,Data!$A$1:$ZZ$1,0))*S$1)</f>
        <v>5.2124848726877229</v>
      </c>
      <c r="U78" s="2">
        <f>IF(References!$E$1=2,#N/A,INDEX(Data!$A$1:$ZZ$10000,MATCH($R78,Data!$A$1:$A$10036,0),MATCH(U$2,Data!$A$1:$ZZ$1,0))*U$1)</f>
        <v>26.43134851526883</v>
      </c>
      <c r="V78" s="2">
        <f>IF(References!$E$1=1,#N/A,INDEX(Data!$A$1:$ZZ$10000,MATCH($R78,Data!$A$1:$A$10036,0),MATCH(V$2,Data!$A$1:$ZZ$1,0))*U$1)</f>
        <v>3.7263868398575726</v>
      </c>
      <c r="W78" s="2">
        <f>IF(References!$E$1=2,#N/A,INDEX(Data!$A$1:$ZZ$10000,MATCH($R78,Data!$A$1:$A$10036,0),MATCH(W$2,Data!$A$1:$ZZ$1,0))*W$1)</f>
        <v>13.757902342258268</v>
      </c>
      <c r="X78" s="2">
        <f>IF(References!$E$1=1,#N/A,INDEX(Data!$A$1:$ZZ$10000,MATCH($R78,Data!$A$1:$A$10036,0),MATCH(X$2,Data!$A$1:$ZZ$1,0))*W$1)</f>
        <v>2.9527068790538742</v>
      </c>
      <c r="Y78" s="2">
        <f>IF(References!$E$1=2,#N/A,INDEX(Data!$A$1:$ZZ$10000,MATCH($R78,Data!$A$1:$A$10036,0),MATCH(Y$2,Data!$A$1:$ZZ$1,0))*Y$1)</f>
        <v>82.48524408939042</v>
      </c>
      <c r="Z78" s="2">
        <f>IF(References!$E$1=1,#N/A,INDEX(Data!$A$1:$ZZ$10000,MATCH($R78,Data!$A$1:$A$10036,0),MATCH(Z$2,Data!$A$1:$ZZ$1,0))*Y$1)</f>
        <v>5.3879946126253255</v>
      </c>
    </row>
    <row r="79" spans="1:26" x14ac:dyDescent="0.25">
      <c r="A79" s="1">
        <f t="shared" si="40"/>
        <v>43973</v>
      </c>
      <c r="B79" s="4">
        <f>CHOOSE(References!$G$1,S85,AVERAGEIF(S79:S85,"&lt;&gt;#n/a"),IF(ISERROR(VALUE(B78)),0,B78)+SUMIF(S79,"&lt;&gt;#n/a"))</f>
        <v>3003.6795996906394</v>
      </c>
      <c r="C79" s="4">
        <f>CHOOSE(References!$G$1,T85,AVERAGEIF(T79:T85,"&lt;&gt;#n/a"),IF(ISERROR(VALUE(C78)),0,C78)+SUMIF(T79,"&lt;&gt;#n/a"))</f>
        <v>476.37965441580701</v>
      </c>
      <c r="D79" s="4">
        <f>CHOOSE(References!$G$1,U85,AVERAGEIF(U79:U85,"&lt;&gt;#n/a"),IF(ISERROR(VALUE(D78)),0,D78)+SUMIF(U79,"&lt;&gt;#n/a"))</f>
        <v>3819.1998702177475</v>
      </c>
      <c r="E79" s="4">
        <f>CHOOSE(References!$G$1,V85,AVERAGEIF(V79:V85,"&lt;&gt;#n/a"),IF(ISERROR(VALUE(E78)),0,E78)+SUMIF(V79,"&lt;&gt;#n/a"))</f>
        <v>711.65322625373017</v>
      </c>
      <c r="F79" s="4">
        <f>CHOOSE(References!$G$1,W85,AVERAGEIF(W79:W85,"&lt;&gt;#n/a"),IF(ISERROR(VALUE(F78)),0,F78)+SUMIF(W79,"&lt;&gt;#n/a"))</f>
        <v>3156.5292394152302</v>
      </c>
      <c r="G79" s="4">
        <f>CHOOSE(References!$G$1,X85,AVERAGEIF(X79:X85,"&lt;&gt;#n/a"),IF(ISERROR(VALUE(G78)),0,G78)+SUMIF(X79,"&lt;&gt;#n/a"))</f>
        <v>485.80586731100169</v>
      </c>
      <c r="H79" s="4">
        <f>CHOOSE(References!$G$1,Y85,AVERAGEIF(Y79:Y85,"&lt;&gt;#n/a"),IF(ISERROR(VALUE(H78)),0,H78)+SUMIF(Y79,"&lt;&gt;#n/a"))</f>
        <v>4068.2276682810275</v>
      </c>
      <c r="I79" s="4">
        <f>CHOOSE(References!$G$1,Z85,AVERAGEIF(Z79:Z85,"&lt;&gt;#n/a"),IF(ISERROR(VALUE(I78)),0,I78)+SUMIF(Z79,"&lt;&gt;#n/a"))</f>
        <v>260.9241993427089</v>
      </c>
      <c r="R79" s="1">
        <f t="shared" si="4"/>
        <v>43967</v>
      </c>
      <c r="S79" s="2">
        <f>IF(References!$E$1=2,#N/A,INDEX(Data!$A$1:$ZZ$10000,MATCH($R79,Data!$A$1:$A$10036,0),MATCH(S$2,Data!$A$1:$ZZ$1,0))*S$1)</f>
        <v>38.915938197225387</v>
      </c>
      <c r="T79" s="2">
        <f>IF(References!$E$1=1,#N/A,INDEX(Data!$A$1:$ZZ$10000,MATCH($R79,Data!$A$1:$A$10036,0),MATCH(T$2,Data!$A$1:$ZZ$1,0))*S$1)</f>
        <v>5.1828684813656336</v>
      </c>
      <c r="U79" s="2">
        <f>IF(References!$E$1=2,#N/A,INDEX(Data!$A$1:$ZZ$10000,MATCH($R79,Data!$A$1:$A$10036,0),MATCH(U$2,Data!$A$1:$ZZ$1,0))*U$1)</f>
        <v>30.071075196059947</v>
      </c>
      <c r="V79" s="2">
        <f>IF(References!$E$1=1,#N/A,INDEX(Data!$A$1:$ZZ$10000,MATCH($R79,Data!$A$1:$A$10036,0),MATCH(V$2,Data!$A$1:$ZZ$1,0))*U$1)</f>
        <v>3.8997071579904827</v>
      </c>
      <c r="W79" s="2">
        <f>IF(References!$E$1=2,#N/A,INDEX(Data!$A$1:$ZZ$10000,MATCH($R79,Data!$A$1:$A$10036,0),MATCH(W$2,Data!$A$1:$ZZ$1,0))*W$1)</f>
        <v>11.019159729802501</v>
      </c>
      <c r="X79" s="2">
        <f>IF(References!$E$1=1,#N/A,INDEX(Data!$A$1:$ZZ$10000,MATCH($R79,Data!$A$1:$A$10036,0),MATCH(X$2,Data!$A$1:$ZZ$1,0))*W$1)</f>
        <v>2.225228372620311</v>
      </c>
      <c r="Y79" s="2">
        <f>IF(References!$E$1=2,#N/A,INDEX(Data!$A$1:$ZZ$10000,MATCH($R79,Data!$A$1:$A$10036,0),MATCH(Y$2,Data!$A$1:$ZZ$1,0))*Y$1)</f>
        <v>77.51661961581884</v>
      </c>
      <c r="Z79" s="2">
        <f>IF(References!$E$1=1,#N/A,INDEX(Data!$A$1:$ZZ$10000,MATCH($R79,Data!$A$1:$A$10036,0),MATCH(Z$2,Data!$A$1:$ZZ$1,0))*Y$1)</f>
        <v>5.0506751529516594</v>
      </c>
    </row>
    <row r="80" spans="1:26" x14ac:dyDescent="0.25">
      <c r="A80" s="1">
        <f t="shared" si="40"/>
        <v>43974</v>
      </c>
      <c r="B80" s="4">
        <f>CHOOSE(References!$G$1,S86,AVERAGEIF(S80:S86,"&lt;&gt;#n/a"),IF(ISERROR(VALUE(B79)),0,B79)+SUMIF(S80,"&lt;&gt;#n/a"))</f>
        <v>3041.0851019304382</v>
      </c>
      <c r="C80" s="4">
        <f>CHOOSE(References!$G$1,T86,AVERAGEIF(T80:T86,"&lt;&gt;#n/a"),IF(ISERROR(VALUE(C79)),0,C79)+SUMIF(T80,"&lt;&gt;#n/a"))</f>
        <v>482.46582283249637</v>
      </c>
      <c r="D80" s="4">
        <f>CHOOSE(References!$G$1,U86,AVERAGEIF(U80:U86,"&lt;&gt;#n/a"),IF(ISERROR(VALUE(D79)),0,D79)+SUMIF(U80,"&lt;&gt;#n/a"))</f>
        <v>3831.9389136005166</v>
      </c>
      <c r="E80" s="4">
        <f>CHOOSE(References!$G$1,V86,AVERAGEIF(V80:V86,"&lt;&gt;#n/a"),IF(ISERROR(VALUE(E79)),0,E79)+SUMIF(V80,"&lt;&gt;#n/a"))</f>
        <v>714.25303102572377</v>
      </c>
      <c r="F80" s="4">
        <f>CHOOSE(References!$G$1,W86,AVERAGEIF(W80:W86,"&lt;&gt;#n/a"),IF(ISERROR(VALUE(F79)),0,F79)+SUMIF(W80,"&lt;&gt;#n/a"))</f>
        <v>3170.4797095974268</v>
      </c>
      <c r="G80" s="4">
        <f>CHOOSE(References!$G$1,X86,AVERAGEIF(X80:X86,"&lt;&gt;#n/a"),IF(ISERROR(VALUE(G79)),0,G79)+SUMIF(X80,"&lt;&gt;#n/a"))</f>
        <v>487.66735643040522</v>
      </c>
      <c r="H80" s="4">
        <f>CHOOSE(References!$G$1,Y86,AVERAGEIF(Y80:Y86,"&lt;&gt;#n/a"),IF(ISERROR(VALUE(H79)),0,H79)+SUMIF(Y80,"&lt;&gt;#n/a"))</f>
        <v>4142.6415566506585</v>
      </c>
      <c r="I80" s="4">
        <f>CHOOSE(References!$G$1,Z86,AVERAGEIF(Z80:Z86,"&lt;&gt;#n/a"),IF(ISERROR(VALUE(I79)),0,I79)+SUMIF(Z80,"&lt;&gt;#n/a"))</f>
        <v>264.52835140733026</v>
      </c>
      <c r="R80" s="1">
        <f t="shared" si="4"/>
        <v>43968</v>
      </c>
      <c r="S80" s="2">
        <f>IF(References!$E$1=2,#N/A,INDEX(Data!$A$1:$ZZ$10000,MATCH($R80,Data!$A$1:$A$10036,0),MATCH(S$2,Data!$A$1:$ZZ$1,0))*S$1)</f>
        <v>37.405502239798828</v>
      </c>
      <c r="T80" s="2">
        <f>IF(References!$E$1=1,#N/A,INDEX(Data!$A$1:$ZZ$10000,MATCH($R80,Data!$A$1:$A$10036,0),MATCH(T$2,Data!$A$1:$ZZ$1,0))*S$1)</f>
        <v>6.0861684166893584</v>
      </c>
      <c r="U80" s="2">
        <f>IF(References!$E$1=2,#N/A,INDEX(Data!$A$1:$ZZ$10000,MATCH($R80,Data!$A$1:$A$10036,0),MATCH(U$2,Data!$A$1:$ZZ$1,0))*U$1)</f>
        <v>12.73904338276891</v>
      </c>
      <c r="V80" s="2">
        <f>IF(References!$E$1=1,#N/A,INDEX(Data!$A$1:$ZZ$10000,MATCH($R80,Data!$A$1:$A$10036,0),MATCH(V$2,Data!$A$1:$ZZ$1,0))*U$1)</f>
        <v>2.5998047719936555</v>
      </c>
      <c r="W80" s="2">
        <f>IF(References!$E$1=2,#N/A,INDEX(Data!$A$1:$ZZ$10000,MATCH($R80,Data!$A$1:$A$10036,0),MATCH(W$2,Data!$A$1:$ZZ$1,0))*W$1)</f>
        <v>13.950470182196565</v>
      </c>
      <c r="X80" s="2">
        <f>IF(References!$E$1=1,#N/A,INDEX(Data!$A$1:$ZZ$10000,MATCH($R80,Data!$A$1:$A$10036,0),MATCH(X$2,Data!$A$1:$ZZ$1,0))*W$1)</f>
        <v>1.8614891194035292</v>
      </c>
      <c r="Y80" s="2">
        <f>IF(References!$E$1=2,#N/A,INDEX(Data!$A$1:$ZZ$10000,MATCH($R80,Data!$A$1:$A$10036,0),MATCH(Y$2,Data!$A$1:$ZZ$1,0))*Y$1)</f>
        <v>74.413888369631337</v>
      </c>
      <c r="Z80" s="2">
        <f>IF(References!$E$1=1,#N/A,INDEX(Data!$A$1:$ZZ$10000,MATCH($R80,Data!$A$1:$A$10036,0),MATCH(Z$2,Data!$A$1:$ZZ$1,0))*Y$1)</f>
        <v>3.6041520646213403</v>
      </c>
    </row>
    <row r="81" spans="1:26" x14ac:dyDescent="0.25">
      <c r="A81" s="1">
        <f t="shared" si="40"/>
        <v>43975</v>
      </c>
      <c r="B81" s="4">
        <f>CHOOSE(References!$G$1,S87,AVERAGEIF(S81:S87,"&lt;&gt;#n/a"),IF(ISERROR(VALUE(B80)),0,B80)+SUMIF(S81,"&lt;&gt;#n/a"))</f>
        <v>3071.8713407097503</v>
      </c>
      <c r="C81" s="4">
        <f>CHOOSE(References!$G$1,T87,AVERAGEIF(T81:T87,"&lt;&gt;#n/a"),IF(ISERROR(VALUE(C80)),0,C80)+SUMIF(T81,"&lt;&gt;#n/a"))</f>
        <v>483.45797194178635</v>
      </c>
      <c r="D81" s="4">
        <f>CHOOSE(References!$G$1,U87,AVERAGEIF(U81:U87,"&lt;&gt;#n/a"),IF(ISERROR(VALUE(D80)),0,D80)+SUMIF(U81,"&lt;&gt;#n/a"))</f>
        <v>3838.9583864848996</v>
      </c>
      <c r="E81" s="4">
        <f>CHOOSE(References!$G$1,V87,AVERAGEIF(V81:V87,"&lt;&gt;#n/a"),IF(ISERROR(VALUE(E80)),0,E80)+SUMIF(V81,"&lt;&gt;#n/a"))</f>
        <v>716.93949595678384</v>
      </c>
      <c r="F81" s="4">
        <f>CHOOSE(References!$G$1,W87,AVERAGEIF(W81:W87,"&lt;&gt;#n/a"),IF(ISERROR(VALUE(F80)),0,F80)+SUMIF(W81,"&lt;&gt;#n/a"))</f>
        <v>3175.9571948223384</v>
      </c>
      <c r="G81" s="4">
        <f>CHOOSE(References!$G$1,X87,AVERAGEIF(X81:X87,"&lt;&gt;#n/a"),IF(ISERROR(VALUE(G80)),0,G80)+SUMIF(X81,"&lt;&gt;#n/a"))</f>
        <v>488.92974560333403</v>
      </c>
      <c r="H81" s="4">
        <f>CHOOSE(References!$G$1,Y87,AVERAGEIF(Y81:Y87,"&lt;&gt;#n/a"),IF(ISERROR(VALUE(H80)),0,H80)+SUMIF(Y81,"&lt;&gt;#n/a"))</f>
        <v>4199.9949815373348</v>
      </c>
      <c r="I81" s="4">
        <f>CHOOSE(References!$G$1,Z87,AVERAGEIF(Z81:Z87,"&lt;&gt;#n/a"),IF(ISERROR(VALUE(I80)),0,I80)+SUMIF(Z81,"&lt;&gt;#n/a"))</f>
        <v>266.98379396063046</v>
      </c>
      <c r="R81" s="1">
        <f t="shared" si="4"/>
        <v>43969</v>
      </c>
      <c r="S81" s="2">
        <f>IF(References!$E$1=2,#N/A,INDEX(Data!$A$1:$ZZ$10000,MATCH($R81,Data!$A$1:$A$10036,0),MATCH(S$2,Data!$A$1:$ZZ$1,0))*S$1)</f>
        <v>30.786238779311862</v>
      </c>
      <c r="T81" s="2">
        <f>IF(References!$E$1=1,#N/A,INDEX(Data!$A$1:$ZZ$10000,MATCH($R81,Data!$A$1:$A$10036,0),MATCH(T$2,Data!$A$1:$ZZ$1,0))*S$1)</f>
        <v>0.99214910928999267</v>
      </c>
      <c r="U81" s="2">
        <f>IF(References!$E$1=2,#N/A,INDEX(Data!$A$1:$ZZ$10000,MATCH($R81,Data!$A$1:$A$10036,0),MATCH(U$2,Data!$A$1:$ZZ$1,0))*U$1)</f>
        <v>7.0194728843828695</v>
      </c>
      <c r="V81" s="2">
        <f>IF(References!$E$1=1,#N/A,INDEX(Data!$A$1:$ZZ$10000,MATCH($R81,Data!$A$1:$A$10036,0),MATCH(V$2,Data!$A$1:$ZZ$1,0))*U$1)</f>
        <v>2.6864649310601103</v>
      </c>
      <c r="W81" s="2">
        <f>IF(References!$E$1=2,#N/A,INDEX(Data!$A$1:$ZZ$10000,MATCH($R81,Data!$A$1:$A$10036,0),MATCH(W$2,Data!$A$1:$ZZ$1,0))*W$1)</f>
        <v>5.4774852249115344</v>
      </c>
      <c r="X81" s="2">
        <f>IF(References!$E$1=1,#N/A,INDEX(Data!$A$1:$ZZ$10000,MATCH($R81,Data!$A$1:$A$10036,0),MATCH(X$2,Data!$A$1:$ZZ$1,0))*W$1)</f>
        <v>1.2623891729288301</v>
      </c>
      <c r="Y81" s="2">
        <f>IF(References!$E$1=2,#N/A,INDEX(Data!$A$1:$ZZ$10000,MATCH($R81,Data!$A$1:$A$10036,0),MATCH(Y$2,Data!$A$1:$ZZ$1,0))*Y$1)</f>
        <v>57.353424886676692</v>
      </c>
      <c r="Z81" s="2">
        <f>IF(References!$E$1=1,#N/A,INDEX(Data!$A$1:$ZZ$10000,MATCH($R81,Data!$A$1:$A$10036,0),MATCH(Z$2,Data!$A$1:$ZZ$1,0))*Y$1)</f>
        <v>2.4554425533002049</v>
      </c>
    </row>
    <row r="82" spans="1:26" x14ac:dyDescent="0.25">
      <c r="A82" s="1">
        <f t="shared" si="40"/>
        <v>43976</v>
      </c>
      <c r="B82" s="4">
        <f>CHOOSE(References!$G$1,S88,AVERAGEIF(S82:S88,"&lt;&gt;#n/a"),IF(ISERROR(VALUE(B81)),0,B81)+SUMIF(S82,"&lt;&gt;#n/a"))</f>
        <v>3099.0888043347504</v>
      </c>
      <c r="C82" s="4">
        <f>CHOOSE(References!$G$1,T88,AVERAGEIF(T82:T88,"&lt;&gt;#n/a"),IF(ISERROR(VALUE(C81)),0,C81)+SUMIF(T82,"&lt;&gt;#n/a"))</f>
        <v>485.61996850829888</v>
      </c>
      <c r="D82" s="4">
        <f>CHOOSE(References!$G$1,U88,AVERAGEIF(U82:U88,"&lt;&gt;#n/a"),IF(ISERROR(VALUE(D81)),0,D81)+SUMIF(U82,"&lt;&gt;#n/a"))</f>
        <v>3866.4296569089661</v>
      </c>
      <c r="E82" s="4">
        <f>CHOOSE(References!$G$1,V88,AVERAGEIF(V82:V88,"&lt;&gt;#n/a"),IF(ISERROR(VALUE(E81)),0,E81)+SUMIF(V82,"&lt;&gt;#n/a"))</f>
        <v>720.14592184224273</v>
      </c>
      <c r="F82" s="4">
        <f>CHOOSE(References!$G$1,W88,AVERAGEIF(W82:W88,"&lt;&gt;#n/a"),IF(ISERROR(VALUE(F81)),0,F81)+SUMIF(W82,"&lt;&gt;#n/a"))</f>
        <v>3185.1790547127166</v>
      </c>
      <c r="G82" s="4">
        <f>CHOOSE(References!$G$1,X88,AVERAGEIF(X82:X88,"&lt;&gt;#n/a"),IF(ISERROR(VALUE(G81)),0,G81)+SUMIF(X82,"&lt;&gt;#n/a"))</f>
        <v>490.40609904286094</v>
      </c>
      <c r="H82" s="4">
        <f>CHOOSE(References!$G$1,Y88,AVERAGEIF(Y82:Y88,"&lt;&gt;#n/a"),IF(ISERROR(VALUE(H81)),0,H81)+SUMIF(Y82,"&lt;&gt;#n/a"))</f>
        <v>4266.3679033277185</v>
      </c>
      <c r="I82" s="4">
        <f>CHOOSE(References!$G$1,Z88,AVERAGEIF(Z82:Z88,"&lt;&gt;#n/a"),IF(ISERROR(VALUE(I81)),0,I81)+SUMIF(Z82,"&lt;&gt;#n/a"))</f>
        <v>269.38757497506174</v>
      </c>
      <c r="R82" s="1">
        <f t="shared" si="4"/>
        <v>43970</v>
      </c>
      <c r="S82" s="2">
        <f>IF(References!$E$1=2,#N/A,INDEX(Data!$A$1:$ZZ$10000,MATCH($R82,Data!$A$1:$A$10036,0),MATCH(S$2,Data!$A$1:$ZZ$1,0))*S$1)</f>
        <v>27.217463625000097</v>
      </c>
      <c r="T82" s="2">
        <f>IF(References!$E$1=1,#N/A,INDEX(Data!$A$1:$ZZ$10000,MATCH($R82,Data!$A$1:$A$10036,0),MATCH(T$2,Data!$A$1:$ZZ$1,0))*S$1)</f>
        <v>2.1619965665125211</v>
      </c>
      <c r="U82" s="2">
        <f>IF(References!$E$1=2,#N/A,INDEX(Data!$A$1:$ZZ$10000,MATCH($R82,Data!$A$1:$A$10036,0),MATCH(U$2,Data!$A$1:$ZZ$1,0))*U$1)</f>
        <v>27.47127042406629</v>
      </c>
      <c r="V82" s="2">
        <f>IF(References!$E$1=1,#N/A,INDEX(Data!$A$1:$ZZ$10000,MATCH($R82,Data!$A$1:$A$10036,0),MATCH(V$2,Data!$A$1:$ZZ$1,0))*U$1)</f>
        <v>3.2064258854588417</v>
      </c>
      <c r="W82" s="2">
        <f>IF(References!$E$1=2,#N/A,INDEX(Data!$A$1:$ZZ$10000,MATCH($R82,Data!$A$1:$A$10036,0),MATCH(W$2,Data!$A$1:$ZZ$1,0))*W$1)</f>
        <v>9.2218598903784041</v>
      </c>
      <c r="X82" s="2">
        <f>IF(References!$E$1=1,#N/A,INDEX(Data!$A$1:$ZZ$10000,MATCH($R82,Data!$A$1:$A$10036,0),MATCH(X$2,Data!$A$1:$ZZ$1,0))*W$1)</f>
        <v>1.4763534395269371</v>
      </c>
      <c r="Y82" s="2">
        <f>IF(References!$E$1=2,#N/A,INDEX(Data!$A$1:$ZZ$10000,MATCH($R82,Data!$A$1:$A$10036,0),MATCH(Y$2,Data!$A$1:$ZZ$1,0))*Y$1)</f>
        <v>66.372921790383387</v>
      </c>
      <c r="Z82" s="2">
        <f>IF(References!$E$1=1,#N/A,INDEX(Data!$A$1:$ZZ$10000,MATCH($R82,Data!$A$1:$A$10036,0),MATCH(Z$2,Data!$A$1:$ZZ$1,0))*Y$1)</f>
        <v>2.403781014431265</v>
      </c>
    </row>
    <row r="83" spans="1:26" x14ac:dyDescent="0.25">
      <c r="A83" s="1">
        <f t="shared" si="40"/>
        <v>43977</v>
      </c>
      <c r="B83" s="4">
        <f>CHOOSE(References!$G$1,S89,AVERAGEIF(S83:S89,"&lt;&gt;#n/a"),IF(ISERROR(VALUE(B82)),0,B82)+SUMIF(S83,"&lt;&gt;#n/a"))</f>
        <v>3137.4272229011949</v>
      </c>
      <c r="C83" s="4">
        <f>CHOOSE(References!$G$1,T89,AVERAGEIF(T83:T89,"&lt;&gt;#n/a"),IF(ISERROR(VALUE(C82)),0,C82)+SUMIF(T83,"&lt;&gt;#n/a"))</f>
        <v>493.02406633882123</v>
      </c>
      <c r="D83" s="4">
        <f>CHOOSE(References!$G$1,U89,AVERAGEIF(U83:U89,"&lt;&gt;#n/a"),IF(ISERROR(VALUE(D82)),0,D82)+SUMIF(U83,"&lt;&gt;#n/a"))</f>
        <v>3891.7344233563708</v>
      </c>
      <c r="E83" s="4">
        <f>CHOOSE(References!$G$1,V89,AVERAGEIF(V83:V89,"&lt;&gt;#n/a"),IF(ISERROR(VALUE(E82)),0,E82)+SUMIF(V83,"&lt;&gt;#n/a"))</f>
        <v>723.00570709143574</v>
      </c>
      <c r="F83" s="4">
        <f>CHOOSE(References!$G$1,W89,AVERAGEIF(W83:W89,"&lt;&gt;#n/a"),IF(ISERROR(VALUE(F82)),0,F82)+SUMIF(W83,"&lt;&gt;#n/a"))</f>
        <v>3196.2624037224987</v>
      </c>
      <c r="G83" s="4">
        <f>CHOOSE(References!$G$1,X89,AVERAGEIF(X83:X89,"&lt;&gt;#n/a"),IF(ISERROR(VALUE(G82)),0,G82)+SUMIF(X83,"&lt;&gt;#n/a"))</f>
        <v>492.75970597544011</v>
      </c>
      <c r="H83" s="4">
        <f>CHOOSE(References!$G$1,Y89,AVERAGEIF(Y83:Y89,"&lt;&gt;#n/a"),IF(ISERROR(VALUE(H82)),0,H82)+SUMIF(Y83,"&lt;&gt;#n/a"))</f>
        <v>4327.055016928467</v>
      </c>
      <c r="I83" s="4">
        <f>CHOOSE(References!$G$1,Z89,AVERAGEIF(Z83:Z89,"&lt;&gt;#n/a"),IF(ISERROR(VALUE(I82)),0,I82)+SUMIF(Z83,"&lt;&gt;#n/a"))</f>
        <v>274.15259220720867</v>
      </c>
      <c r="R83" s="1">
        <f t="shared" si="4"/>
        <v>43971</v>
      </c>
      <c r="S83" s="2">
        <f>IF(References!$E$1=2,#N/A,INDEX(Data!$A$1:$ZZ$10000,MATCH($R83,Data!$A$1:$A$10036,0),MATCH(S$2,Data!$A$1:$ZZ$1,0))*S$1)</f>
        <v>38.338418566444645</v>
      </c>
      <c r="T83" s="2">
        <f>IF(References!$E$1=1,#N/A,INDEX(Data!$A$1:$ZZ$10000,MATCH($R83,Data!$A$1:$A$10036,0),MATCH(T$2,Data!$A$1:$ZZ$1,0))*S$1)</f>
        <v>7.4040978305223337</v>
      </c>
      <c r="U83" s="2">
        <f>IF(References!$E$1=2,#N/A,INDEX(Data!$A$1:$ZZ$10000,MATCH($R83,Data!$A$1:$A$10036,0),MATCH(U$2,Data!$A$1:$ZZ$1,0))*U$1)</f>
        <v>25.304766447404912</v>
      </c>
      <c r="V83" s="2">
        <f>IF(References!$E$1=1,#N/A,INDEX(Data!$A$1:$ZZ$10000,MATCH($R83,Data!$A$1:$A$10036,0),MATCH(V$2,Data!$A$1:$ZZ$1,0))*U$1)</f>
        <v>2.8597852491930209</v>
      </c>
      <c r="W83" s="2">
        <f>IF(References!$E$1=2,#N/A,INDEX(Data!$A$1:$ZZ$10000,MATCH($R83,Data!$A$1:$A$10036,0),MATCH(W$2,Data!$A$1:$ZZ$1,0))*W$1)</f>
        <v>11.083349009781934</v>
      </c>
      <c r="X83" s="2">
        <f>IF(References!$E$1=1,#N/A,INDEX(Data!$A$1:$ZZ$10000,MATCH($R83,Data!$A$1:$A$10036,0),MATCH(X$2,Data!$A$1:$ZZ$1,0))*W$1)</f>
        <v>2.3536069325791749</v>
      </c>
      <c r="Y83" s="2">
        <f>IF(References!$E$1=2,#N/A,INDEX(Data!$A$1:$ZZ$10000,MATCH($R83,Data!$A$1:$A$10036,0),MATCH(Y$2,Data!$A$1:$ZZ$1,0))*Y$1)</f>
        <v>60.687113600748873</v>
      </c>
      <c r="Z83" s="2">
        <f>IF(References!$E$1=1,#N/A,INDEX(Data!$A$1:$ZZ$10000,MATCH($R83,Data!$A$1:$A$10036,0),MATCH(Z$2,Data!$A$1:$ZZ$1,0))*Y$1)</f>
        <v>4.7650172321469322</v>
      </c>
    </row>
    <row r="84" spans="1:26" x14ac:dyDescent="0.25">
      <c r="A84" s="1">
        <f t="shared" si="40"/>
        <v>43978</v>
      </c>
      <c r="B84" s="4">
        <f>CHOOSE(References!$G$1,S90,AVERAGEIF(S84:S90,"&lt;&gt;#n/a"),IF(ISERROR(VALUE(B83)),0,B83)+SUMIF(S84,"&lt;&gt;#n/a"))</f>
        <v>3182.6218360587031</v>
      </c>
      <c r="C84" s="4">
        <f>CHOOSE(References!$G$1,T90,AVERAGEIF(T84:T90,"&lt;&gt;#n/a"),IF(ISERROR(VALUE(C83)),0,C83)+SUMIF(T84,"&lt;&gt;#n/a"))</f>
        <v>497.88115451564386</v>
      </c>
      <c r="D84" s="4">
        <f>CHOOSE(References!$G$1,U90,AVERAGEIF(U84:U90,"&lt;&gt;#n/a"),IF(ISERROR(VALUE(D83)),0,D83)+SUMIF(U84,"&lt;&gt;#n/a"))</f>
        <v>3925.0985845969562</v>
      </c>
      <c r="E84" s="4">
        <f>CHOOSE(References!$G$1,V90,AVERAGEIF(V84:V90,"&lt;&gt;#n/a"),IF(ISERROR(VALUE(E83)),0,E83)+SUMIF(V84,"&lt;&gt;#n/a"))</f>
        <v>725.60551186342934</v>
      </c>
      <c r="F84" s="4">
        <f>CHOOSE(References!$G$1,W90,AVERAGEIF(W84:W90,"&lt;&gt;#n/a"),IF(ISERROR(VALUE(F83)),0,F83)+SUMIF(W84,"&lt;&gt;#n/a"))</f>
        <v>3206.5754813725275</v>
      </c>
      <c r="G84" s="4">
        <f>CHOOSE(References!$G$1,X90,AVERAGEIF(X84:X90,"&lt;&gt;#n/a"),IF(ISERROR(VALUE(G83)),0,G83)+SUMIF(X84,"&lt;&gt;#n/a"))</f>
        <v>493.87232016175028</v>
      </c>
      <c r="H84" s="4">
        <f>CHOOSE(References!$G$1,Y90,AVERAGEIF(Y84:Y90,"&lt;&gt;#n/a"),IF(ISERROR(VALUE(H83)),0,H83)+SUMIF(Y84,"&lt;&gt;#n/a"))</f>
        <v>4397.8161306086595</v>
      </c>
      <c r="I84" s="4">
        <f>CHOOSE(References!$G$1,Z90,AVERAGEIF(Z84:Z90,"&lt;&gt;#n/a"),IF(ISERROR(VALUE(I83)),0,I83)+SUMIF(Z84,"&lt;&gt;#n/a"))</f>
        <v>278.76566373679992</v>
      </c>
      <c r="R84" s="1">
        <f t="shared" si="4"/>
        <v>43972</v>
      </c>
      <c r="S84" s="2">
        <f>IF(References!$E$1=2,#N/A,INDEX(Data!$A$1:$ZZ$10000,MATCH($R84,Data!$A$1:$A$10036,0),MATCH(S$2,Data!$A$1:$ZZ$1,0))*S$1)</f>
        <v>45.194613157508321</v>
      </c>
      <c r="T84" s="2">
        <f>IF(References!$E$1=1,#N/A,INDEX(Data!$A$1:$ZZ$10000,MATCH($R84,Data!$A$1:$A$10036,0),MATCH(T$2,Data!$A$1:$ZZ$1,0))*S$1)</f>
        <v>4.8570881768226508</v>
      </c>
      <c r="U84" s="2">
        <f>IF(References!$E$1=2,#N/A,INDEX(Data!$A$1:$ZZ$10000,MATCH($R84,Data!$A$1:$A$10036,0),MATCH(U$2,Data!$A$1:$ZZ$1,0))*U$1)</f>
        <v>33.36416124058524</v>
      </c>
      <c r="V84" s="2">
        <f>IF(References!$E$1=1,#N/A,INDEX(Data!$A$1:$ZZ$10000,MATCH($R84,Data!$A$1:$A$10036,0),MATCH(V$2,Data!$A$1:$ZZ$1,0))*U$1)</f>
        <v>2.5998047719936555</v>
      </c>
      <c r="W84" s="2">
        <f>IF(References!$E$1=2,#N/A,INDEX(Data!$A$1:$ZZ$10000,MATCH($R84,Data!$A$1:$A$10036,0),MATCH(W$2,Data!$A$1:$ZZ$1,0))*W$1)</f>
        <v>10.313077650028749</v>
      </c>
      <c r="X84" s="2">
        <f>IF(References!$E$1=1,#N/A,INDEX(Data!$A$1:$ZZ$10000,MATCH($R84,Data!$A$1:$A$10036,0),MATCH(X$2,Data!$A$1:$ZZ$1,0))*W$1)</f>
        <v>1.1126141863101555</v>
      </c>
      <c r="Y84" s="2">
        <f>IF(References!$E$1=2,#N/A,INDEX(Data!$A$1:$ZZ$10000,MATCH($R84,Data!$A$1:$A$10036,0),MATCH(Y$2,Data!$A$1:$ZZ$1,0))*Y$1)</f>
        <v>70.761113680192167</v>
      </c>
      <c r="Z84" s="2">
        <f>IF(References!$E$1=1,#N/A,INDEX(Data!$A$1:$ZZ$10000,MATCH($R84,Data!$A$1:$A$10036,0),MATCH(Z$2,Data!$A$1:$ZZ$1,0))*Y$1)</f>
        <v>4.6130715295912266</v>
      </c>
    </row>
    <row r="85" spans="1:26" x14ac:dyDescent="0.25">
      <c r="A85" s="1">
        <f t="shared" si="40"/>
        <v>43979</v>
      </c>
      <c r="B85" s="4">
        <f>CHOOSE(References!$G$1,S91,AVERAGEIF(S85:S91,"&lt;&gt;#n/a"),IF(ISERROR(VALUE(B84)),0,B84)+SUMIF(S85,"&lt;&gt;#n/a"))</f>
        <v>3222.8705118654225</v>
      </c>
      <c r="C85" s="4">
        <f>CHOOSE(References!$G$1,T91,AVERAGEIF(T85:T91,"&lt;&gt;#n/a"),IF(ISERROR(VALUE(C84)),0,C84)+SUMIF(T85,"&lt;&gt;#n/a"))</f>
        <v>501.92379193110906</v>
      </c>
      <c r="D85" s="4">
        <f>CHOOSE(References!$G$1,U91,AVERAGEIF(U85:U91,"&lt;&gt;#n/a"),IF(ISERROR(VALUE(D84)),0,D84)+SUMIF(U85,"&lt;&gt;#n/a"))</f>
        <v>3931.1647957316081</v>
      </c>
      <c r="E85" s="4">
        <f>CHOOSE(References!$G$1,V91,AVERAGEIF(V85:V91,"&lt;&gt;#n/a"),IF(ISERROR(VALUE(E84)),0,E84)+SUMIF(V85,"&lt;&gt;#n/a"))</f>
        <v>728.55195727168882</v>
      </c>
      <c r="F85" s="4">
        <f>CHOOSE(References!$G$1,W91,AVERAGEIF(W85:W91,"&lt;&gt;#n/a"),IF(ISERROR(VALUE(F84)),0,F84)+SUMIF(W85,"&lt;&gt;#n/a"))</f>
        <v>3244.810895813609</v>
      </c>
      <c r="G85" s="4">
        <f>CHOOSE(References!$G$1,X91,AVERAGEIF(X85:X91,"&lt;&gt;#n/a"),IF(ISERROR(VALUE(G84)),0,G84)+SUMIF(X85,"&lt;&gt;#n/a"))</f>
        <v>508.59306170370002</v>
      </c>
      <c r="H85" s="4">
        <f>CHOOSE(References!$G$1,Y91,AVERAGEIF(Y85:Y91,"&lt;&gt;#n/a"),IF(ISERROR(VALUE(H84)),0,H84)+SUMIF(Y85,"&lt;&gt;#n/a"))</f>
        <v>4475.1078705846958</v>
      </c>
      <c r="I85" s="4">
        <f>CHOOSE(References!$G$1,Z91,AVERAGEIF(Z85:Z91,"&lt;&gt;#n/a"),IF(ISERROR(VALUE(I84)),0,I84)+SUMIF(Z85,"&lt;&gt;#n/a"))</f>
        <v>282.60381218335704</v>
      </c>
      <c r="R85" s="1">
        <f t="shared" si="4"/>
        <v>43973</v>
      </c>
      <c r="S85" s="2">
        <f>IF(References!$E$1=2,#N/A,INDEX(Data!$A$1:$ZZ$10000,MATCH($R85,Data!$A$1:$A$10036,0),MATCH(S$2,Data!$A$1:$ZZ$1,0))*S$1)</f>
        <v>40.248675806719405</v>
      </c>
      <c r="T85" s="2">
        <f>IF(References!$E$1=1,#N/A,INDEX(Data!$A$1:$ZZ$10000,MATCH($R85,Data!$A$1:$A$10036,0),MATCH(T$2,Data!$A$1:$ZZ$1,0))*S$1)</f>
        <v>4.0426374154651938</v>
      </c>
      <c r="U85" s="2">
        <f>IF(References!$E$1=2,#N/A,INDEX(Data!$A$1:$ZZ$10000,MATCH($R85,Data!$A$1:$A$10036,0),MATCH(U$2,Data!$A$1:$ZZ$1,0))*U$1)</f>
        <v>6.0662111346518621</v>
      </c>
      <c r="V85" s="2">
        <f>IF(References!$E$1=1,#N/A,INDEX(Data!$A$1:$ZZ$10000,MATCH($R85,Data!$A$1:$A$10036,0),MATCH(V$2,Data!$A$1:$ZZ$1,0))*U$1)</f>
        <v>2.9464454082594758</v>
      </c>
      <c r="W85" s="2">
        <f>IF(References!$E$1=2,#N/A,INDEX(Data!$A$1:$ZZ$10000,MATCH($R85,Data!$A$1:$A$10036,0),MATCH(W$2,Data!$A$1:$ZZ$1,0))*W$1)</f>
        <v>38.235414441081687</v>
      </c>
      <c r="X85" s="2">
        <f>IF(References!$E$1=1,#N/A,INDEX(Data!$A$1:$ZZ$10000,MATCH($R85,Data!$A$1:$A$10036,0),MATCH(X$2,Data!$A$1:$ZZ$1,0))*W$1)</f>
        <v>14.720741541949749</v>
      </c>
      <c r="Y85" s="2">
        <f>IF(References!$E$1=2,#N/A,INDEX(Data!$A$1:$ZZ$10000,MATCH($R85,Data!$A$1:$A$10036,0),MATCH(Y$2,Data!$A$1:$ZZ$1,0))*Y$1)</f>
        <v>77.291739976036396</v>
      </c>
      <c r="Z85" s="2">
        <f>IF(References!$E$1=1,#N/A,INDEX(Data!$A$1:$ZZ$10000,MATCH($R85,Data!$A$1:$A$10036,0),MATCH(Z$2,Data!$A$1:$ZZ$1,0))*Y$1)</f>
        <v>3.8381484465571272</v>
      </c>
    </row>
    <row r="86" spans="1:26" x14ac:dyDescent="0.25">
      <c r="A86" s="1">
        <f t="shared" si="40"/>
        <v>43980</v>
      </c>
      <c r="B86" s="4">
        <f>CHOOSE(References!$G$1,S92,AVERAGEIF(S86:S92,"&lt;&gt;#n/a"),IF(ISERROR(VALUE(B85)),0,B85)+SUMIF(S86,"&lt;&gt;#n/a"))</f>
        <v>3260.9868074969513</v>
      </c>
      <c r="C86" s="4">
        <f>CHOOSE(References!$G$1,T92,AVERAGEIF(T86:T92,"&lt;&gt;#n/a"),IF(ISERROR(VALUE(C85)),0,C85)+SUMIF(T86,"&lt;&gt;#n/a"))</f>
        <v>506.23297686847309</v>
      </c>
      <c r="D86" s="4">
        <f>CHOOSE(References!$G$1,U92,AVERAGEIF(U86:U92,"&lt;&gt;#n/a"),IF(ISERROR(VALUE(D85)),0,D85)+SUMIF(U86,"&lt;&gt;#n/a"))</f>
        <v>3952.6565151800892</v>
      </c>
      <c r="E86" s="4">
        <f>CHOOSE(References!$G$1,V92,AVERAGEIF(V86:V92,"&lt;&gt;#n/a"),IF(ISERROR(VALUE(E85)),0,E85)+SUMIF(V86,"&lt;&gt;#n/a"))</f>
        <v>732.10502379341347</v>
      </c>
      <c r="F86" s="4">
        <f>CHOOSE(References!$G$1,W92,AVERAGEIF(W86:W92,"&lt;&gt;#n/a"),IF(ISERROR(VALUE(F85)),0,F85)+SUMIF(W86,"&lt;&gt;#n/a"))</f>
        <v>3254.781630637081</v>
      </c>
      <c r="G86" s="4">
        <f>CHOOSE(References!$G$1,X92,AVERAGEIF(X86:X92,"&lt;&gt;#n/a"),IF(ISERROR(VALUE(G85)),0,G85)+SUMIF(X86,"&lt;&gt;#n/a"))</f>
        <v>509.66288303669057</v>
      </c>
      <c r="H86" s="4">
        <f>CHOOSE(References!$G$1,Y92,AVERAGEIF(Y86:Y92,"&lt;&gt;#n/a"),IF(ISERROR(VALUE(H85)),0,H85)+SUMIF(Y86,"&lt;&gt;#n/a"))</f>
        <v>4548.4885281769484</v>
      </c>
      <c r="I86" s="4">
        <f>CHOOSE(References!$G$1,Z92,AVERAGEIF(Z86:Z92,"&lt;&gt;#n/a"),IF(ISERROR(VALUE(I85)),0,I85)+SUMIF(Z86,"&lt;&gt;#n/a"))</f>
        <v>286.56959502006094</v>
      </c>
      <c r="R86" s="1">
        <f t="shared" si="4"/>
        <v>43974</v>
      </c>
      <c r="S86" s="2">
        <f>IF(References!$E$1=2,#N/A,INDEX(Data!$A$1:$ZZ$10000,MATCH($R86,Data!$A$1:$A$10036,0),MATCH(S$2,Data!$A$1:$ZZ$1,0))*S$1)</f>
        <v>38.11629563152897</v>
      </c>
      <c r="T86" s="2">
        <f>IF(References!$E$1=1,#N/A,INDEX(Data!$A$1:$ZZ$10000,MATCH($R86,Data!$A$1:$A$10036,0),MATCH(T$2,Data!$A$1:$ZZ$1,0))*S$1)</f>
        <v>4.3091849373639981</v>
      </c>
      <c r="U86" s="2">
        <f>IF(References!$E$1=2,#N/A,INDEX(Data!$A$1:$ZZ$10000,MATCH($R86,Data!$A$1:$A$10036,0),MATCH(U$2,Data!$A$1:$ZZ$1,0))*U$1)</f>
        <v>21.491719448480882</v>
      </c>
      <c r="V86" s="2">
        <f>IF(References!$E$1=1,#N/A,INDEX(Data!$A$1:$ZZ$10000,MATCH($R86,Data!$A$1:$A$10036,0),MATCH(V$2,Data!$A$1:$ZZ$1,0))*U$1)</f>
        <v>3.553066521724662</v>
      </c>
      <c r="W86" s="2">
        <f>IF(References!$E$1=2,#N/A,INDEX(Data!$A$1:$ZZ$10000,MATCH($R86,Data!$A$1:$A$10036,0),MATCH(W$2,Data!$A$1:$ZZ$1,0))*W$1)</f>
        <v>9.9707348234717781</v>
      </c>
      <c r="X86" s="2">
        <f>IF(References!$E$1=1,#N/A,INDEX(Data!$A$1:$ZZ$10000,MATCH($R86,Data!$A$1:$A$10036,0),MATCH(X$2,Data!$A$1:$ZZ$1,0))*W$1)</f>
        <v>1.0698213329905342</v>
      </c>
      <c r="Y86" s="2">
        <f>IF(References!$E$1=2,#N/A,INDEX(Data!$A$1:$ZZ$10000,MATCH($R86,Data!$A$1:$A$10036,0),MATCH(Y$2,Data!$A$1:$ZZ$1,0))*Y$1)</f>
        <v>73.380657592252533</v>
      </c>
      <c r="Z86" s="2">
        <f>IF(References!$E$1=1,#N/A,INDEX(Data!$A$1:$ZZ$10000,MATCH($R86,Data!$A$1:$A$10036,0),MATCH(Z$2,Data!$A$1:$ZZ$1,0))*Y$1)</f>
        <v>3.9657828367039198</v>
      </c>
    </row>
    <row r="87" spans="1:26" x14ac:dyDescent="0.25">
      <c r="A87" s="1">
        <f t="shared" si="40"/>
        <v>43981</v>
      </c>
      <c r="B87" s="4">
        <f>CHOOSE(References!$G$1,S93,AVERAGEIF(S87:S93,"&lt;&gt;#n/a"),IF(ISERROR(VALUE(B86)),0,B86)+SUMIF(S87,"&lt;&gt;#n/a"))</f>
        <v>3291.5213069500255</v>
      </c>
      <c r="C87" s="4">
        <f>CHOOSE(References!$G$1,T93,AVERAGEIF(T87:T93,"&lt;&gt;#n/a"),IF(ISERROR(VALUE(C86)),0,C86)+SUMIF(T87,"&lt;&gt;#n/a"))</f>
        <v>509.49077991390294</v>
      </c>
      <c r="D87" s="4">
        <f>CHOOSE(References!$G$1,U93,AVERAGEIF(U87:U93,"&lt;&gt;#n/a"),IF(ISERROR(VALUE(D86)),0,D86)+SUMIF(U87,"&lt;&gt;#n/a"))</f>
        <v>3963.315714745263</v>
      </c>
      <c r="E87" s="4">
        <f>CHOOSE(References!$G$1,V93,AVERAGEIF(V87:V93,"&lt;&gt;#n/a"),IF(ISERROR(VALUE(E86)),0,E86)+SUMIF(V87,"&lt;&gt;#n/a"))</f>
        <v>734.27152777007484</v>
      </c>
      <c r="F87" s="4">
        <f>CHOOSE(References!$G$1,W93,AVERAGEIF(W87:W93,"&lt;&gt;#n/a"),IF(ISERROR(VALUE(F86)),0,F86)+SUMIF(W87,"&lt;&gt;#n/a"))</f>
        <v>3265.0947082871098</v>
      </c>
      <c r="G87" s="4">
        <f>CHOOSE(References!$G$1,X93,AVERAGEIF(X87:X93,"&lt;&gt;#n/a"),IF(ISERROR(VALUE(G86)),0,G86)+SUMIF(X87,"&lt;&gt;#n/a"))</f>
        <v>511.24621860951657</v>
      </c>
      <c r="H87" s="4">
        <f>CHOOSE(References!$G$1,Y93,AVERAGEIF(Y87:Y93,"&lt;&gt;#n/a"),IF(ISERROR(VALUE(H86)),0,H86)+SUMIF(Y87,"&lt;&gt;#n/a"))</f>
        <v>4613.0229069664074</v>
      </c>
      <c r="I87" s="4">
        <f>CHOOSE(References!$G$1,Z93,AVERAGEIF(Z87:Z93,"&lt;&gt;#n/a"),IF(ISERROR(VALUE(I86)),0,I86)+SUMIF(Z87,"&lt;&gt;#n/a"))</f>
        <v>289.85162219526421</v>
      </c>
      <c r="R87" s="1">
        <f t="shared" si="4"/>
        <v>43975</v>
      </c>
      <c r="S87" s="2">
        <f>IF(References!$E$1=2,#N/A,INDEX(Data!$A$1:$ZZ$10000,MATCH($R87,Data!$A$1:$A$10036,0),MATCH(S$2,Data!$A$1:$ZZ$1,0))*S$1)</f>
        <v>30.534499453074101</v>
      </c>
      <c r="T87" s="2">
        <f>IF(References!$E$1=1,#N/A,INDEX(Data!$A$1:$ZZ$10000,MATCH($R87,Data!$A$1:$A$10036,0),MATCH(T$2,Data!$A$1:$ZZ$1,0))*S$1)</f>
        <v>3.2578030454298266</v>
      </c>
      <c r="U87" s="2">
        <f>IF(References!$E$1=2,#N/A,INDEX(Data!$A$1:$ZZ$10000,MATCH($R87,Data!$A$1:$A$10036,0),MATCH(U$2,Data!$A$1:$ZZ$1,0))*U$1)</f>
        <v>10.659199565173987</v>
      </c>
      <c r="V87" s="2">
        <f>IF(References!$E$1=1,#N/A,INDEX(Data!$A$1:$ZZ$10000,MATCH($R87,Data!$A$1:$A$10036,0),MATCH(V$2,Data!$A$1:$ZZ$1,0))*U$1)</f>
        <v>2.1665039766613794</v>
      </c>
      <c r="W87" s="2">
        <f>IF(References!$E$1=2,#N/A,INDEX(Data!$A$1:$ZZ$10000,MATCH($R87,Data!$A$1:$A$10036,0),MATCH(W$2,Data!$A$1:$ZZ$1,0))*W$1)</f>
        <v>10.313077650028749</v>
      </c>
      <c r="X87" s="2">
        <f>IF(References!$E$1=1,#N/A,INDEX(Data!$A$1:$ZZ$10000,MATCH($R87,Data!$A$1:$A$10036,0),MATCH(X$2,Data!$A$1:$ZZ$1,0))*W$1)</f>
        <v>1.5833355728259904</v>
      </c>
      <c r="Y87" s="2">
        <f>IF(References!$E$1=2,#N/A,INDEX(Data!$A$1:$ZZ$10000,MATCH($R87,Data!$A$1:$A$10036,0),MATCH(Y$2,Data!$A$1:$ZZ$1,0))*Y$1)</f>
        <v>64.534378789459339</v>
      </c>
      <c r="Z87" s="2">
        <f>IF(References!$E$1=1,#N/A,INDEX(Data!$A$1:$ZZ$10000,MATCH($R87,Data!$A$1:$A$10036,0),MATCH(Z$2,Data!$A$1:$ZZ$1,0))*Y$1)</f>
        <v>3.2820271752032442</v>
      </c>
    </row>
    <row r="88" spans="1:26" x14ac:dyDescent="0.25">
      <c r="A88" s="1">
        <f t="shared" si="40"/>
        <v>43982</v>
      </c>
      <c r="B88" s="4">
        <f>CHOOSE(References!$G$1,S94,AVERAGEIF(S88:S94,"&lt;&gt;#n/a"),IF(ISERROR(VALUE(B87)),0,B87)+SUMIF(S88,"&lt;&gt;#n/a"))</f>
        <v>3314.1334217244407</v>
      </c>
      <c r="C88" s="4">
        <f>CHOOSE(References!$G$1,T94,AVERAGEIF(T88:T94,"&lt;&gt;#n/a"),IF(ISERROR(VALUE(C87)),0,C87)+SUMIF(T88,"&lt;&gt;#n/a"))</f>
        <v>515.10308606943886</v>
      </c>
      <c r="D88" s="4">
        <f>CHOOSE(References!$G$1,U94,AVERAGEIF(U88:U94,"&lt;&gt;#n/a"),IF(ISERROR(VALUE(D87)),0,D87)+SUMIF(U88,"&lt;&gt;#n/a"))</f>
        <v>3969.8152266752472</v>
      </c>
      <c r="E88" s="4">
        <f>CHOOSE(References!$G$1,V94,AVERAGEIF(V88:V94,"&lt;&gt;#n/a"),IF(ISERROR(VALUE(E87)),0,E87)+SUMIF(V88,"&lt;&gt;#n/a"))</f>
        <v>737.13131301926785</v>
      </c>
      <c r="F88" s="4">
        <f>CHOOSE(References!$G$1,W94,AVERAGEIF(W88:W94,"&lt;&gt;#n/a"),IF(ISERROR(VALUE(F87)),0,F87)+SUMIF(W88,"&lt;&gt;#n/a"))</f>
        <v>3265.0947082871098</v>
      </c>
      <c r="G88" s="4">
        <f>CHOOSE(References!$G$1,X94,AVERAGEIF(X88:X94,"&lt;&gt;#n/a"),IF(ISERROR(VALUE(G87)),0,G87)+SUMIF(X88,"&lt;&gt;#n/a"))</f>
        <v>511.24621860951657</v>
      </c>
      <c r="H88" s="4">
        <f>CHOOSE(References!$G$1,Y94,AVERAGEIF(Y88:Y94,"&lt;&gt;#n/a"),IF(ISERROR(VALUE(H87)),0,H87)+SUMIF(Y88,"&lt;&gt;#n/a"))</f>
        <v>4675.527291169723</v>
      </c>
      <c r="I88" s="4">
        <f>CHOOSE(References!$G$1,Z94,AVERAGEIF(Z88:Z94,"&lt;&gt;#n/a"),IF(ISERROR(VALUE(I87)),0,I87)+SUMIF(Z88,"&lt;&gt;#n/a"))</f>
        <v>291.77525478961945</v>
      </c>
      <c r="R88" s="1">
        <f t="shared" si="4"/>
        <v>43976</v>
      </c>
      <c r="S88" s="2">
        <f>IF(References!$E$1=2,#N/A,INDEX(Data!$A$1:$ZZ$10000,MATCH($R88,Data!$A$1:$A$10036,0),MATCH(S$2,Data!$A$1:$ZZ$1,0))*S$1)</f>
        <v>22.612114774415208</v>
      </c>
      <c r="T88" s="2">
        <f>IF(References!$E$1=1,#N/A,INDEX(Data!$A$1:$ZZ$10000,MATCH($R88,Data!$A$1:$A$10036,0),MATCH(T$2,Data!$A$1:$ZZ$1,0))*S$1)</f>
        <v>5.6123061555359284</v>
      </c>
      <c r="U88" s="2">
        <f>IF(References!$E$1=2,#N/A,INDEX(Data!$A$1:$ZZ$10000,MATCH($R88,Data!$A$1:$A$10036,0),MATCH(U$2,Data!$A$1:$ZZ$1,0))*U$1)</f>
        <v>6.4995119299841377</v>
      </c>
      <c r="V88" s="2">
        <f>IF(References!$E$1=1,#N/A,INDEX(Data!$A$1:$ZZ$10000,MATCH($R88,Data!$A$1:$A$10036,0),MATCH(V$2,Data!$A$1:$ZZ$1,0))*U$1)</f>
        <v>2.8597852491930209</v>
      </c>
      <c r="W88" s="2">
        <f>IF(References!$E$1=2,#N/A,INDEX(Data!$A$1:$ZZ$10000,MATCH($R88,Data!$A$1:$A$10036,0),MATCH(W$2,Data!$A$1:$ZZ$1,0))*W$1)</f>
        <v>0</v>
      </c>
      <c r="X88" s="2">
        <f>IF(References!$E$1=1,#N/A,INDEX(Data!$A$1:$ZZ$10000,MATCH($R88,Data!$A$1:$A$10036,0),MATCH(X$2,Data!$A$1:$ZZ$1,0))*W$1)</f>
        <v>0</v>
      </c>
      <c r="Y88" s="2">
        <f>IF(References!$E$1=2,#N/A,INDEX(Data!$A$1:$ZZ$10000,MATCH($R88,Data!$A$1:$A$10036,0),MATCH(Y$2,Data!$A$1:$ZZ$1,0))*Y$1)</f>
        <v>62.504384203315112</v>
      </c>
      <c r="Z88" s="2">
        <f>IF(References!$E$1=1,#N/A,INDEX(Data!$A$1:$ZZ$10000,MATCH($R88,Data!$A$1:$A$10036,0),MATCH(Z$2,Data!$A$1:$ZZ$1,0))*Y$1)</f>
        <v>1.9236325943552348</v>
      </c>
    </row>
    <row r="89" spans="1:26" x14ac:dyDescent="0.25">
      <c r="A89" s="1">
        <f t="shared" si="40"/>
        <v>43983</v>
      </c>
      <c r="B89" s="4">
        <f>CHOOSE(References!$G$1,S95,AVERAGEIF(S89:S95,"&lt;&gt;#n/a"),IF(ISERROR(VALUE(B88)),0,B88)+SUMIF(S89,"&lt;&gt;#n/a"))</f>
        <v>3334.3318006061058</v>
      </c>
      <c r="C89" s="4">
        <f>CHOOSE(References!$G$1,T95,AVERAGEIF(T89:T95,"&lt;&gt;#n/a"),IF(ISERROR(VALUE(C88)),0,C88)+SUMIF(T89,"&lt;&gt;#n/a"))</f>
        <v>516.6431384181875</v>
      </c>
      <c r="D89" s="4">
        <f>CHOOSE(References!$G$1,U95,AVERAGEIF(U89:U95,"&lt;&gt;#n/a"),IF(ISERROR(VALUE(D88)),0,D88)+SUMIF(U89,"&lt;&gt;#n/a"))</f>
        <v>3997.0265166221143</v>
      </c>
      <c r="E89" s="4">
        <f>CHOOSE(References!$G$1,V95,AVERAGEIF(V89:V95,"&lt;&gt;#n/a"),IF(ISERROR(VALUE(E88)),0,E88)+SUMIF(V89,"&lt;&gt;#n/a"))</f>
        <v>739.38447715499569</v>
      </c>
      <c r="F89" s="4">
        <f>CHOOSE(References!$G$1,W95,AVERAGEIF(W89:W95,"&lt;&gt;#n/a"),IF(ISERROR(VALUE(F88)),0,F88)+SUMIF(W89,"&lt;&gt;#n/a"))</f>
        <v>3283.4742387878873</v>
      </c>
      <c r="G89" s="4">
        <f>CHOOSE(References!$G$1,X95,AVERAGEIF(X89:X95,"&lt;&gt;#n/a"),IF(ISERROR(VALUE(G88)),0,G88)+SUMIF(X89,"&lt;&gt;#n/a"))</f>
        <v>517.301407354243</v>
      </c>
      <c r="H89" s="4">
        <f>CHOOSE(References!$G$1,Y95,AVERAGEIF(Y89:Y95,"&lt;&gt;#n/a"),IF(ISERROR(VALUE(H88)),0,H88)+SUMIF(Y89,"&lt;&gt;#n/a"))</f>
        <v>4733.4611486401627</v>
      </c>
      <c r="I89" s="4">
        <f>CHOOSE(References!$G$1,Z95,AVERAGEIF(Z89:Z95,"&lt;&gt;#n/a"),IF(ISERROR(VALUE(I88)),0,I88)+SUMIF(Z89,"&lt;&gt;#n/a"))</f>
        <v>293.29471181517653</v>
      </c>
      <c r="R89" s="1">
        <f t="shared" si="4"/>
        <v>43977</v>
      </c>
      <c r="S89" s="2">
        <f>IF(References!$E$1=2,#N/A,INDEX(Data!$A$1:$ZZ$10000,MATCH($R89,Data!$A$1:$A$10036,0),MATCH(S$2,Data!$A$1:$ZZ$1,0))*S$1)</f>
        <v>20.198378881664926</v>
      </c>
      <c r="T89" s="2">
        <f>IF(References!$E$1=1,#N/A,INDEX(Data!$A$1:$ZZ$10000,MATCH($R89,Data!$A$1:$A$10036,0),MATCH(T$2,Data!$A$1:$ZZ$1,0))*S$1)</f>
        <v>1.5400523487486453</v>
      </c>
      <c r="U89" s="2">
        <f>IF(References!$E$1=2,#N/A,INDEX(Data!$A$1:$ZZ$10000,MATCH($R89,Data!$A$1:$A$10036,0),MATCH(U$2,Data!$A$1:$ZZ$1,0))*U$1)</f>
        <v>27.211289946866923</v>
      </c>
      <c r="V89" s="2">
        <f>IF(References!$E$1=1,#N/A,INDEX(Data!$A$1:$ZZ$10000,MATCH($R89,Data!$A$1:$A$10036,0),MATCH(V$2,Data!$A$1:$ZZ$1,0))*U$1)</f>
        <v>2.2531641357278347</v>
      </c>
      <c r="W89" s="2">
        <f>IF(References!$E$1=2,#N/A,INDEX(Data!$A$1:$ZZ$10000,MATCH($R89,Data!$A$1:$A$10036,0),MATCH(W$2,Data!$A$1:$ZZ$1,0))*W$1)</f>
        <v>18.379530500777374</v>
      </c>
      <c r="X89" s="2">
        <f>IF(References!$E$1=1,#N/A,INDEX(Data!$A$1:$ZZ$10000,MATCH($R89,Data!$A$1:$A$10036,0),MATCH(X$2,Data!$A$1:$ZZ$1,0))*W$1)</f>
        <v>6.055188744726423</v>
      </c>
      <c r="Y89" s="2">
        <f>IF(References!$E$1=2,#N/A,INDEX(Data!$A$1:$ZZ$10000,MATCH($R89,Data!$A$1:$A$10036,0),MATCH(Y$2,Data!$A$1:$ZZ$1,0))*Y$1)</f>
        <v>57.933857470439484</v>
      </c>
      <c r="Z89" s="2">
        <f>IF(References!$E$1=1,#N/A,INDEX(Data!$A$1:$ZZ$10000,MATCH($R89,Data!$A$1:$A$10036,0),MATCH(Z$2,Data!$A$1:$ZZ$1,0))*Y$1)</f>
        <v>1.5194570255570574</v>
      </c>
    </row>
    <row r="90" spans="1:26" x14ac:dyDescent="0.25">
      <c r="A90" s="1">
        <f t="shared" si="40"/>
        <v>43984</v>
      </c>
      <c r="B90" s="4">
        <f>CHOOSE(References!$G$1,S96,AVERAGEIF(S90:S96,"&lt;&gt;#n/a"),IF(ISERROR(VALUE(B89)),0,B89)+SUMIF(S90,"&lt;&gt;#n/a"))</f>
        <v>3358.3803103596424</v>
      </c>
      <c r="C90" s="4">
        <f>CHOOSE(References!$G$1,T96,AVERAGEIF(T90:T96,"&lt;&gt;#n/a"),IF(ISERROR(VALUE(C89)),0,C89)+SUMIF(T90,"&lt;&gt;#n/a"))</f>
        <v>518.58301204978432</v>
      </c>
      <c r="D90" s="4">
        <f>CHOOSE(References!$G$1,U96,AVERAGEIF(U90:U96,"&lt;&gt;#n/a"),IF(ISERROR(VALUE(D89)),0,D89)+SUMIF(U90,"&lt;&gt;#n/a"))</f>
        <v>4014.5318687535382</v>
      </c>
      <c r="E90" s="4">
        <f>CHOOSE(References!$G$1,V96,AVERAGEIF(V90:V96,"&lt;&gt;#n/a"),IF(ISERROR(VALUE(E89)),0,E89)+SUMIF(V90,"&lt;&gt;#n/a"))</f>
        <v>741.4643209725906</v>
      </c>
      <c r="F90" s="4">
        <f>CHOOSE(References!$G$1,W96,AVERAGEIF(W90:W96,"&lt;&gt;#n/a"),IF(ISERROR(VALUE(F89)),0,F89)+SUMIF(W90,"&lt;&gt;#n/a"))</f>
        <v>3294.3864163843909</v>
      </c>
      <c r="G90" s="4">
        <f>CHOOSE(References!$G$1,X96,AVERAGEIF(X90:X96,"&lt;&gt;#n/a"),IF(ISERROR(VALUE(G89)),0,G89)+SUMIF(X90,"&lt;&gt;#n/a"))</f>
        <v>517.32280378090286</v>
      </c>
      <c r="H90" s="4">
        <f>CHOOSE(References!$G$1,Y96,AVERAGEIF(Y90:Y96,"&lt;&gt;#n/a"),IF(ISERROR(VALUE(H89)),0,H89)+SUMIF(Y90,"&lt;&gt;#n/a"))</f>
        <v>4790.9270133467307</v>
      </c>
      <c r="I90" s="4">
        <f>CHOOSE(References!$G$1,Z96,AVERAGEIF(Z90:Z96,"&lt;&gt;#n/a"),IF(ISERROR(VALUE(I89)),0,I89)+SUMIF(Z90,"&lt;&gt;#n/a"))</f>
        <v>295.40979599475196</v>
      </c>
      <c r="R90" s="1">
        <f t="shared" si="4"/>
        <v>43978</v>
      </c>
      <c r="S90" s="2">
        <f>IF(References!$E$1=2,#N/A,INDEX(Data!$A$1:$ZZ$10000,MATCH($R90,Data!$A$1:$A$10036,0),MATCH(S$2,Data!$A$1:$ZZ$1,0))*S$1)</f>
        <v>24.048509753536539</v>
      </c>
      <c r="T90" s="2">
        <f>IF(References!$E$1=1,#N/A,INDEX(Data!$A$1:$ZZ$10000,MATCH($R90,Data!$A$1:$A$10036,0),MATCH(T$2,Data!$A$1:$ZZ$1,0))*S$1)</f>
        <v>1.9398736315968512</v>
      </c>
      <c r="U90" s="2">
        <f>IF(References!$E$1=2,#N/A,INDEX(Data!$A$1:$ZZ$10000,MATCH($R90,Data!$A$1:$A$10036,0),MATCH(U$2,Data!$A$1:$ZZ$1,0))*U$1)</f>
        <v>17.505352131423944</v>
      </c>
      <c r="V90" s="2">
        <f>IF(References!$E$1=1,#N/A,INDEX(Data!$A$1:$ZZ$10000,MATCH($R90,Data!$A$1:$A$10036,0),MATCH(V$2,Data!$A$1:$ZZ$1,0))*U$1)</f>
        <v>2.0798438175949241</v>
      </c>
      <c r="W90" s="2">
        <f>IF(References!$E$1=2,#N/A,INDEX(Data!$A$1:$ZZ$10000,MATCH($R90,Data!$A$1:$A$10036,0),MATCH(W$2,Data!$A$1:$ZZ$1,0))*W$1)</f>
        <v>10.912177596503447</v>
      </c>
      <c r="X90" s="2">
        <f>IF(References!$E$1=1,#N/A,INDEX(Data!$A$1:$ZZ$10000,MATCH($R90,Data!$A$1:$A$10036,0),MATCH(X$2,Data!$A$1:$ZZ$1,0))*W$1)</f>
        <v>2.1396426659810681E-2</v>
      </c>
      <c r="Y90" s="2">
        <f>IF(References!$E$1=2,#N/A,INDEX(Data!$A$1:$ZZ$10000,MATCH($R90,Data!$A$1:$A$10036,0),MATCH(Y$2,Data!$A$1:$ZZ$1,0))*Y$1)</f>
        <v>57.465864706567913</v>
      </c>
      <c r="Z90" s="2">
        <f>IF(References!$E$1=1,#N/A,INDEX(Data!$A$1:$ZZ$10000,MATCH($R90,Data!$A$1:$A$10036,0),MATCH(Z$2,Data!$A$1:$ZZ$1,0))*Y$1)</f>
        <v>2.1150841795754238</v>
      </c>
    </row>
    <row r="91" spans="1:26" x14ac:dyDescent="0.25">
      <c r="A91" s="1">
        <f t="shared" si="40"/>
        <v>43985</v>
      </c>
      <c r="B91" s="4">
        <f>CHOOSE(References!$G$1,S97,AVERAGEIF(S91:S97,"&lt;&gt;#n/a"),IF(ISERROR(VALUE(B90)),0,B90)+SUMIF(S91,"&lt;&gt;#n/a"))</f>
        <v>3383.139613504909</v>
      </c>
      <c r="C91" s="4">
        <f>CHOOSE(References!$G$1,T97,AVERAGEIF(T91:T97,"&lt;&gt;#n/a"),IF(ISERROR(VALUE(C90)),0,C90)+SUMIF(T91,"&lt;&gt;#n/a"))</f>
        <v>524.83207061874521</v>
      </c>
      <c r="D91" s="4">
        <f>CHOOSE(References!$G$1,U97,AVERAGEIF(U91:U97,"&lt;&gt;#n/a"),IF(ISERROR(VALUE(D90)),0,D90)+SUMIF(U91,"&lt;&gt;#n/a"))</f>
        <v>4030.3040177036332</v>
      </c>
      <c r="E91" s="4">
        <f>CHOOSE(References!$G$1,V97,AVERAGEIF(V91:V97,"&lt;&gt;#n/a"),IF(ISERROR(VALUE(E90)),0,E90)+SUMIF(V91,"&lt;&gt;#n/a"))</f>
        <v>743.5441647901855</v>
      </c>
      <c r="F91" s="4">
        <f>CHOOSE(References!$G$1,W97,AVERAGEIF(W91:W97,"&lt;&gt;#n/a"),IF(ISERROR(VALUE(F90)),0,F90)+SUMIF(W91,"&lt;&gt;#n/a"))</f>
        <v>3318.7141534965958</v>
      </c>
      <c r="G91" s="4">
        <f>CHOOSE(References!$G$1,X97,AVERAGEIF(X91:X97,"&lt;&gt;#n/a"),IF(ISERROR(VALUE(G90)),0,G90)+SUMIF(X91,"&lt;&gt;#n/a"))</f>
        <v>517.34420020756272</v>
      </c>
      <c r="H91" s="4">
        <f>CHOOSE(References!$G$1,Y97,AVERAGEIF(Y91:Y97,"&lt;&gt;#n/a"),IF(ISERROR(VALUE(H90)),0,H90)+SUMIF(Y91,"&lt;&gt;#n/a"))</f>
        <v>4847.8185232976384</v>
      </c>
      <c r="I91" s="4">
        <f>CHOOSE(References!$G$1,Z97,AVERAGEIF(Z91:Z97,"&lt;&gt;#n/a"),IF(ISERROR(VALUE(I90)),0,I90)+SUMIF(Z91,"&lt;&gt;#n/a"))</f>
        <v>300.0471788367521</v>
      </c>
      <c r="R91" s="1">
        <f t="shared" si="4"/>
        <v>43979</v>
      </c>
      <c r="S91" s="2">
        <f>IF(References!$E$1=2,#N/A,INDEX(Data!$A$1:$ZZ$10000,MATCH($R91,Data!$A$1:$A$10036,0),MATCH(S$2,Data!$A$1:$ZZ$1,0))*S$1)</f>
        <v>24.759303145266681</v>
      </c>
      <c r="T91" s="2">
        <f>IF(References!$E$1=1,#N/A,INDEX(Data!$A$1:$ZZ$10000,MATCH($R91,Data!$A$1:$A$10036,0),MATCH(T$2,Data!$A$1:$ZZ$1,0))*S$1)</f>
        <v>6.2490585689608489</v>
      </c>
      <c r="U91" s="2">
        <f>IF(References!$E$1=2,#N/A,INDEX(Data!$A$1:$ZZ$10000,MATCH($R91,Data!$A$1:$A$10036,0),MATCH(U$2,Data!$A$1:$ZZ$1,0))*U$1)</f>
        <v>15.772148950094842</v>
      </c>
      <c r="V91" s="2">
        <f>IF(References!$E$1=1,#N/A,INDEX(Data!$A$1:$ZZ$10000,MATCH($R91,Data!$A$1:$A$10036,0),MATCH(V$2,Data!$A$1:$ZZ$1,0))*U$1)</f>
        <v>2.0798438175949241</v>
      </c>
      <c r="W91" s="2">
        <f>IF(References!$E$1=2,#N/A,INDEX(Data!$A$1:$ZZ$10000,MATCH($R91,Data!$A$1:$A$10036,0),MATCH(W$2,Data!$A$1:$ZZ$1,0))*W$1)</f>
        <v>24.327737112204744</v>
      </c>
      <c r="X91" s="2">
        <f>IF(References!$E$1=1,#N/A,INDEX(Data!$A$1:$ZZ$10000,MATCH($R91,Data!$A$1:$A$10036,0),MATCH(X$2,Data!$A$1:$ZZ$1,0))*W$1)</f>
        <v>2.1396426659810681E-2</v>
      </c>
      <c r="Y91" s="2">
        <f>IF(References!$E$1=2,#N/A,INDEX(Data!$A$1:$ZZ$10000,MATCH($R91,Data!$A$1:$A$10036,0),MATCH(Y$2,Data!$A$1:$ZZ$1,0))*Y$1)</f>
        <v>56.891509950907341</v>
      </c>
      <c r="Z91" s="2">
        <f>IF(References!$E$1=1,#N/A,INDEX(Data!$A$1:$ZZ$10000,MATCH($R91,Data!$A$1:$A$10036,0),MATCH(Z$2,Data!$A$1:$ZZ$1,0))*Y$1)</f>
        <v>4.6373828420001395</v>
      </c>
    </row>
    <row r="92" spans="1:26" x14ac:dyDescent="0.25">
      <c r="A92" s="1">
        <f t="shared" si="40"/>
        <v>43986</v>
      </c>
      <c r="B92" s="4">
        <f>CHOOSE(References!$G$1,S98,AVERAGEIF(S92:S98,"&lt;&gt;#n/a"),IF(ISERROR(VALUE(B91)),0,B91)+SUMIF(S92,"&lt;&gt;#n/a"))</f>
        <v>3410.3126525429261</v>
      </c>
      <c r="C92" s="4">
        <f>CHOOSE(References!$G$1,T98,AVERAGEIF(T92:T98,"&lt;&gt;#n/a"),IF(ISERROR(VALUE(C91)),0,C91)+SUMIF(T92,"&lt;&gt;#n/a"))</f>
        <v>529.91128173048355</v>
      </c>
      <c r="D92" s="4">
        <f>CHOOSE(References!$G$1,U98,AVERAGEIF(U92:U98,"&lt;&gt;#n/a"),IF(ISERROR(VALUE(D91)),0,D91)+SUMIF(U92,"&lt;&gt;#n/a"))</f>
        <v>4045.1229049039971</v>
      </c>
      <c r="E92" s="4">
        <f>CHOOSE(References!$G$1,V98,AVERAGEIF(V92:V98,"&lt;&gt;#n/a"),IF(ISERROR(VALUE(E91)),0,E91)+SUMIF(V92,"&lt;&gt;#n/a"))</f>
        <v>745.79732892591335</v>
      </c>
      <c r="F92" s="4">
        <f>CHOOSE(References!$G$1,W98,AVERAGEIF(W92:W98,"&lt;&gt;#n/a"),IF(ISERROR(VALUE(F91)),0,F91)+SUMIF(W92,"&lt;&gt;#n/a"))</f>
        <v>3332.7930022387513</v>
      </c>
      <c r="G92" s="4">
        <f>CHOOSE(References!$G$1,X98,AVERAGEIF(X92:X98,"&lt;&gt;#n/a"),IF(ISERROR(VALUE(G91)),0,G91)+SUMIF(X92,"&lt;&gt;#n/a"))</f>
        <v>517.38699306088233</v>
      </c>
      <c r="H92" s="4">
        <f>CHOOSE(References!$G$1,Y98,AVERAGEIF(Y92:Y98,"&lt;&gt;#n/a"),IF(ISERROR(VALUE(H91)),0,H91)+SUMIF(Y92,"&lt;&gt;#n/a"))</f>
        <v>4914.1185111507948</v>
      </c>
      <c r="I92" s="4">
        <f>CHOOSE(References!$G$1,Z98,AVERAGEIF(Z92:Z98,"&lt;&gt;#n/a"),IF(ISERROR(VALUE(I91)),0,I91)+SUMIF(Z92,"&lt;&gt;#n/a"))</f>
        <v>303.61790284681121</v>
      </c>
      <c r="R92" s="1">
        <f t="shared" si="4"/>
        <v>43980</v>
      </c>
      <c r="S92" s="2">
        <f>IF(References!$E$1=2,#N/A,INDEX(Data!$A$1:$ZZ$10000,MATCH($R92,Data!$A$1:$A$10036,0),MATCH(S$2,Data!$A$1:$ZZ$1,0))*S$1)</f>
        <v>27.173039038016963</v>
      </c>
      <c r="T92" s="2">
        <f>IF(References!$E$1=1,#N/A,INDEX(Data!$A$1:$ZZ$10000,MATCH($R92,Data!$A$1:$A$10036,0),MATCH(T$2,Data!$A$1:$ZZ$1,0))*S$1)</f>
        <v>5.0792111117383207</v>
      </c>
      <c r="U92" s="2">
        <f>IF(References!$E$1=2,#N/A,INDEX(Data!$A$1:$ZZ$10000,MATCH($R92,Data!$A$1:$A$10036,0),MATCH(U$2,Data!$A$1:$ZZ$1,0))*U$1)</f>
        <v>14.818887200363834</v>
      </c>
      <c r="V92" s="2">
        <f>IF(References!$E$1=1,#N/A,INDEX(Data!$A$1:$ZZ$10000,MATCH($R92,Data!$A$1:$A$10036,0),MATCH(V$2,Data!$A$1:$ZZ$1,0))*U$1)</f>
        <v>2.2531641357278347</v>
      </c>
      <c r="W92" s="2">
        <f>IF(References!$E$1=2,#N/A,INDEX(Data!$A$1:$ZZ$10000,MATCH($R92,Data!$A$1:$A$10036,0),MATCH(W$2,Data!$A$1:$ZZ$1,0))*W$1)</f>
        <v>14.078848742155428</v>
      </c>
      <c r="X92" s="2">
        <f>IF(References!$E$1=1,#N/A,INDEX(Data!$A$1:$ZZ$10000,MATCH($R92,Data!$A$1:$A$10036,0),MATCH(X$2,Data!$A$1:$ZZ$1,0))*W$1)</f>
        <v>4.2792853319621363E-2</v>
      </c>
      <c r="Y92" s="2">
        <f>IF(References!$E$1=2,#N/A,INDEX(Data!$A$1:$ZZ$10000,MATCH($R92,Data!$A$1:$A$10036,0),MATCH(Y$2,Data!$A$1:$ZZ$1,0))*Y$1)</f>
        <v>66.299987853156651</v>
      </c>
      <c r="Z92" s="2">
        <f>IF(References!$E$1=1,#N/A,INDEX(Data!$A$1:$ZZ$10000,MATCH($R92,Data!$A$1:$A$10036,0),MATCH(Z$2,Data!$A$1:$ZZ$1,0))*Y$1)</f>
        <v>3.5707240100590849</v>
      </c>
    </row>
    <row r="93" spans="1:26" x14ac:dyDescent="0.25">
      <c r="A93" s="1">
        <f t="shared" si="40"/>
        <v>43987</v>
      </c>
      <c r="B93" s="4">
        <f>CHOOSE(References!$G$1,S99,AVERAGEIF(S93:S99,"&lt;&gt;#n/a"),IF(ISERROR(VALUE(B92)),0,B92)+SUMIF(S93,"&lt;&gt;#n/a"))</f>
        <v>3436.3750769063649</v>
      </c>
      <c r="C93" s="4">
        <f>CHOOSE(References!$G$1,T99,AVERAGEIF(T93:T99,"&lt;&gt;#n/a"),IF(ISERROR(VALUE(C92)),0,C92)+SUMIF(T93,"&lt;&gt;#n/a"))</f>
        <v>533.96872734160979</v>
      </c>
      <c r="D93" s="4">
        <f>CHOOSE(References!$G$1,U99,AVERAGEIF(U93:U99,"&lt;&gt;#n/a"),IF(ISERROR(VALUE(D92)),0,D92)+SUMIF(U93,"&lt;&gt;#n/a"))</f>
        <v>4059.4218311499621</v>
      </c>
      <c r="E93" s="4">
        <f>CHOOSE(References!$G$1,V99,AVERAGEIF(V93:V99,"&lt;&gt;#n/a"),IF(ISERROR(VALUE(E92)),0,E92)+SUMIF(V93,"&lt;&gt;#n/a"))</f>
        <v>747.18389147097662</v>
      </c>
      <c r="F93" s="4">
        <f>CHOOSE(References!$G$1,W99,AVERAGEIF(W93:W99,"&lt;&gt;#n/a"),IF(ISERROR(VALUE(F92)),0,F92)+SUMIF(W93,"&lt;&gt;#n/a"))</f>
        <v>3347.0002295408658</v>
      </c>
      <c r="G93" s="4">
        <f>CHOOSE(References!$G$1,X99,AVERAGEIF(X93:X99,"&lt;&gt;#n/a"),IF(ISERROR(VALUE(G92)),0,G92)+SUMIF(X93,"&lt;&gt;#n/a"))</f>
        <v>517.47257876752155</v>
      </c>
      <c r="H93" s="4">
        <f>CHOOSE(References!$G$1,Y99,AVERAGEIF(Y93:Y99,"&lt;&gt;#n/a"),IF(ISERROR(VALUE(H92)),0,H92)+SUMIF(Y93,"&lt;&gt;#n/a"))</f>
        <v>4991.1154764638732</v>
      </c>
      <c r="I93" s="4">
        <f>CHOOSE(References!$G$1,Z99,AVERAGEIF(Z93:Z99,"&lt;&gt;#n/a"),IF(ISERROR(VALUE(I92)),0,I92)+SUMIF(Z93,"&lt;&gt;#n/a"))</f>
        <v>307.32233907511932</v>
      </c>
      <c r="R93" s="1">
        <f t="shared" si="4"/>
        <v>43981</v>
      </c>
      <c r="S93" s="2">
        <f>IF(References!$E$1=2,#N/A,INDEX(Data!$A$1:$ZZ$10000,MATCH($R93,Data!$A$1:$A$10036,0),MATCH(S$2,Data!$A$1:$ZZ$1,0))*S$1)</f>
        <v>26.062424363438613</v>
      </c>
      <c r="T93" s="2">
        <f>IF(References!$E$1=1,#N/A,INDEX(Data!$A$1:$ZZ$10000,MATCH($R93,Data!$A$1:$A$10036,0),MATCH(T$2,Data!$A$1:$ZZ$1,0))*S$1)</f>
        <v>4.0574456111262389</v>
      </c>
      <c r="U93" s="2">
        <f>IF(References!$E$1=2,#N/A,INDEX(Data!$A$1:$ZZ$10000,MATCH($R93,Data!$A$1:$A$10036,0),MATCH(U$2,Data!$A$1:$ZZ$1,0))*U$1)</f>
        <v>14.298926245965104</v>
      </c>
      <c r="V93" s="2">
        <f>IF(References!$E$1=1,#N/A,INDEX(Data!$A$1:$ZZ$10000,MATCH($R93,Data!$A$1:$A$10036,0),MATCH(V$2,Data!$A$1:$ZZ$1,0))*U$1)</f>
        <v>1.3865625450632828</v>
      </c>
      <c r="W93" s="2">
        <f>IF(References!$E$1=2,#N/A,INDEX(Data!$A$1:$ZZ$10000,MATCH($R93,Data!$A$1:$A$10036,0),MATCH(W$2,Data!$A$1:$ZZ$1,0))*W$1)</f>
        <v>14.207227302114292</v>
      </c>
      <c r="X93" s="2">
        <f>IF(References!$E$1=1,#N/A,INDEX(Data!$A$1:$ZZ$10000,MATCH($R93,Data!$A$1:$A$10036,0),MATCH(X$2,Data!$A$1:$ZZ$1,0))*W$1)</f>
        <v>8.5585706639242726E-2</v>
      </c>
      <c r="Y93" s="2">
        <f>IF(References!$E$1=2,#N/A,INDEX(Data!$A$1:$ZZ$10000,MATCH($R93,Data!$A$1:$A$10036,0),MATCH(Y$2,Data!$A$1:$ZZ$1,0))*Y$1)</f>
        <v>76.996965313078334</v>
      </c>
      <c r="Z93" s="2">
        <f>IF(References!$E$1=1,#N/A,INDEX(Data!$A$1:$ZZ$10000,MATCH($R93,Data!$A$1:$A$10036,0),MATCH(Z$2,Data!$A$1:$ZZ$1,0))*Y$1)</f>
        <v>3.704436228308106</v>
      </c>
    </row>
    <row r="94" spans="1:26" x14ac:dyDescent="0.25">
      <c r="A94" s="1">
        <f t="shared" si="40"/>
        <v>43988</v>
      </c>
      <c r="B94" s="4">
        <f>CHOOSE(References!$G$1,S100,AVERAGEIF(S94:S100,"&lt;&gt;#n/a"),IF(ISERROR(VALUE(B93)),0,B93)+SUMIF(S94,"&lt;&gt;#n/a"))</f>
        <v>3458.9871916807801</v>
      </c>
      <c r="C94" s="4">
        <f>CHOOSE(References!$G$1,T100,AVERAGEIF(T94:T100,"&lt;&gt;#n/a"),IF(ISERROR(VALUE(C93)),0,C93)+SUMIF(T94,"&lt;&gt;#n/a"))</f>
        <v>536.24918947341064</v>
      </c>
      <c r="D94" s="4">
        <f>CHOOSE(References!$G$1,U100,AVERAGEIF(U94:U100,"&lt;&gt;#n/a"),IF(ISERROR(VALUE(D93)),0,D93)+SUMIF(U94,"&lt;&gt;#n/a"))</f>
        <v>4064.7081008530158</v>
      </c>
      <c r="E94" s="4">
        <f>CHOOSE(References!$G$1,V100,AVERAGEIF(V94:V100,"&lt;&gt;#n/a"),IF(ISERROR(VALUE(E93)),0,E93)+SUMIF(V94,"&lt;&gt;#n/a"))</f>
        <v>749.17707512950506</v>
      </c>
      <c r="F94" s="4">
        <f>CHOOSE(References!$G$1,W100,AVERAGEIF(W94:W100,"&lt;&gt;#n/a"),IF(ISERROR(VALUE(F93)),0,F93)+SUMIF(W94,"&lt;&gt;#n/a"))</f>
        <v>3351.3009112994878</v>
      </c>
      <c r="G94" s="4">
        <f>CHOOSE(References!$G$1,X100,AVERAGEIF(X94:X100,"&lt;&gt;#n/a"),IF(ISERROR(VALUE(G93)),0,G93)+SUMIF(X94,"&lt;&gt;#n/a"))</f>
        <v>517.51537162084117</v>
      </c>
      <c r="H94" s="4">
        <f>CHOOSE(References!$G$1,Y100,AVERAGEIF(Y94:Y100,"&lt;&gt;#n/a"),IF(ISERROR(VALUE(H93)),0,H93)+SUMIF(Y94,"&lt;&gt;#n/a"))</f>
        <v>5061.9130571126789</v>
      </c>
      <c r="I94" s="4">
        <f>CHOOSE(References!$G$1,Z100,AVERAGEIF(Z94:Z100,"&lt;&gt;#n/a"),IF(ISERROR(VALUE(I93)),0,I93)+SUMIF(Z94,"&lt;&gt;#n/a"))</f>
        <v>310.19411285342215</v>
      </c>
      <c r="R94" s="1">
        <f t="shared" si="4"/>
        <v>43982</v>
      </c>
      <c r="S94" s="2">
        <f>IF(References!$E$1=2,#N/A,INDEX(Data!$A$1:$ZZ$10000,MATCH($R94,Data!$A$1:$A$10036,0),MATCH(S$2,Data!$A$1:$ZZ$1,0))*S$1)</f>
        <v>22.612114774415208</v>
      </c>
      <c r="T94" s="2">
        <f>IF(References!$E$1=1,#N/A,INDEX(Data!$A$1:$ZZ$10000,MATCH($R94,Data!$A$1:$A$10036,0),MATCH(T$2,Data!$A$1:$ZZ$1,0))*S$1)</f>
        <v>2.2804621318008786</v>
      </c>
      <c r="U94" s="2">
        <f>IF(References!$E$1=2,#N/A,INDEX(Data!$A$1:$ZZ$10000,MATCH($R94,Data!$A$1:$A$10036,0),MATCH(U$2,Data!$A$1:$ZZ$1,0))*U$1)</f>
        <v>5.2862697030537653</v>
      </c>
      <c r="V94" s="2">
        <f>IF(References!$E$1=1,#N/A,INDEX(Data!$A$1:$ZZ$10000,MATCH($R94,Data!$A$1:$A$10036,0),MATCH(V$2,Data!$A$1:$ZZ$1,0))*U$1)</f>
        <v>1.993183658528469</v>
      </c>
      <c r="W94" s="2">
        <f>IF(References!$E$1=2,#N/A,INDEX(Data!$A$1:$ZZ$10000,MATCH($R94,Data!$A$1:$A$10036,0),MATCH(W$2,Data!$A$1:$ZZ$1,0))*W$1)</f>
        <v>4.3006817586219466</v>
      </c>
      <c r="X94" s="2">
        <f>IF(References!$E$1=1,#N/A,INDEX(Data!$A$1:$ZZ$10000,MATCH($R94,Data!$A$1:$A$10036,0),MATCH(X$2,Data!$A$1:$ZZ$1,0))*W$1)</f>
        <v>4.2792853319621363E-2</v>
      </c>
      <c r="Y94" s="2">
        <f>IF(References!$E$1=2,#N/A,INDEX(Data!$A$1:$ZZ$10000,MATCH($R94,Data!$A$1:$A$10036,0),MATCH(Y$2,Data!$A$1:$ZZ$1,0))*Y$1)</f>
        <v>70.797580648805535</v>
      </c>
      <c r="Z94" s="2">
        <f>IF(References!$E$1=1,#N/A,INDEX(Data!$A$1:$ZZ$10000,MATCH($R94,Data!$A$1:$A$10036,0),MATCH(Z$2,Data!$A$1:$ZZ$1,0))*Y$1)</f>
        <v>2.8717737783028388</v>
      </c>
    </row>
    <row r="95" spans="1:26" x14ac:dyDescent="0.25">
      <c r="A95" s="1">
        <f t="shared" si="40"/>
        <v>43989</v>
      </c>
      <c r="B95" s="4">
        <f>CHOOSE(References!$G$1,S101,AVERAGEIF(S95:S101,"&lt;&gt;#n/a"),IF(ISERROR(VALUE(B94)),0,B94)+SUMIF(S95,"&lt;&gt;#n/a"))</f>
        <v>3475.6464117994556</v>
      </c>
      <c r="C95" s="4">
        <f>CHOOSE(References!$G$1,T101,AVERAGEIF(T95:T101,"&lt;&gt;#n/a"),IF(ISERROR(VALUE(C94)),0,C94)+SUMIF(T95,"&lt;&gt;#n/a"))</f>
        <v>537.13768121307328</v>
      </c>
      <c r="D95" s="4">
        <f>CHOOSE(References!$G$1,U101,AVERAGEIF(U95:U101,"&lt;&gt;#n/a"),IF(ISERROR(VALUE(D94)),0,D94)+SUMIF(U95,"&lt;&gt;#n/a"))</f>
        <v>4068.9544486472723</v>
      </c>
      <c r="E95" s="4">
        <f>CHOOSE(References!$G$1,V101,AVERAGEIF(V95:V101,"&lt;&gt;#n/a"),IF(ISERROR(VALUE(E94)),0,E94)+SUMIF(V95,"&lt;&gt;#n/a"))</f>
        <v>751.08359862896702</v>
      </c>
      <c r="F95" s="4">
        <f>CHOOSE(References!$G$1,W101,AVERAGEIF(W95:W101,"&lt;&gt;#n/a"),IF(ISERROR(VALUE(F94)),0,F94)+SUMIF(W95,"&lt;&gt;#n/a"))</f>
        <v>3355.7727644713882</v>
      </c>
      <c r="G95" s="4">
        <f>CHOOSE(References!$G$1,X101,AVERAGEIF(X95:X101,"&lt;&gt;#n/a"),IF(ISERROR(VALUE(G94)),0,G94)+SUMIF(X95,"&lt;&gt;#n/a"))</f>
        <v>517.51537162084117</v>
      </c>
      <c r="H95" s="4">
        <f>CHOOSE(References!$G$1,Y101,AVERAGEIF(Y95:Y101,"&lt;&gt;#n/a"),IF(ISERROR(VALUE(H94)),0,H94)+SUMIF(Y95,"&lt;&gt;#n/a"))</f>
        <v>5122.1048277230957</v>
      </c>
      <c r="I95" s="4">
        <f>CHOOSE(References!$G$1,Z101,AVERAGEIF(Z95:Z101,"&lt;&gt;#n/a"),IF(ISERROR(VALUE(I94)),0,I94)+SUMIF(Z95,"&lt;&gt;#n/a"))</f>
        <v>312.02353911219285</v>
      </c>
      <c r="R95" s="1">
        <f t="shared" si="4"/>
        <v>43983</v>
      </c>
      <c r="S95" s="2">
        <f>IF(References!$E$1=2,#N/A,INDEX(Data!$A$1:$ZZ$10000,MATCH($R95,Data!$A$1:$A$10036,0),MATCH(S$2,Data!$A$1:$ZZ$1,0))*S$1)</f>
        <v>16.65922011867525</v>
      </c>
      <c r="T95" s="2">
        <f>IF(References!$E$1=1,#N/A,INDEX(Data!$A$1:$ZZ$10000,MATCH($R95,Data!$A$1:$A$10036,0),MATCH(T$2,Data!$A$1:$ZZ$1,0))*S$1)</f>
        <v>0.88849173966268002</v>
      </c>
      <c r="U95" s="2">
        <f>IF(References!$E$1=2,#N/A,INDEX(Data!$A$1:$ZZ$10000,MATCH($R95,Data!$A$1:$A$10036,0),MATCH(U$2,Data!$A$1:$ZZ$1,0))*U$1)</f>
        <v>4.2463477942563035</v>
      </c>
      <c r="V95" s="2">
        <f>IF(References!$E$1=1,#N/A,INDEX(Data!$A$1:$ZZ$10000,MATCH($R95,Data!$A$1:$A$10036,0),MATCH(V$2,Data!$A$1:$ZZ$1,0))*U$1)</f>
        <v>1.9065234994620139</v>
      </c>
      <c r="W95" s="2">
        <f>IF(References!$E$1=2,#N/A,INDEX(Data!$A$1:$ZZ$10000,MATCH($R95,Data!$A$1:$A$10036,0),MATCH(W$2,Data!$A$1:$ZZ$1,0))*W$1)</f>
        <v>4.4718531719004329</v>
      </c>
      <c r="X95" s="2">
        <f>IF(References!$E$1=1,#N/A,INDEX(Data!$A$1:$ZZ$10000,MATCH($R95,Data!$A$1:$A$10036,0),MATCH(X$2,Data!$A$1:$ZZ$1,0))*W$1)</f>
        <v>0</v>
      </c>
      <c r="Y95" s="2">
        <f>IF(References!$E$1=2,#N/A,INDEX(Data!$A$1:$ZZ$10000,MATCH($R95,Data!$A$1:$A$10036,0),MATCH(Y$2,Data!$A$1:$ZZ$1,0))*Y$1)</f>
        <v>60.191770610417272</v>
      </c>
      <c r="Z95" s="2">
        <f>IF(References!$E$1=1,#N/A,INDEX(Data!$A$1:$ZZ$10000,MATCH($R95,Data!$A$1:$A$10036,0),MATCH(Z$2,Data!$A$1:$ZZ$1,0))*Y$1)</f>
        <v>1.8294262587706971</v>
      </c>
    </row>
    <row r="96" spans="1:26" x14ac:dyDescent="0.25">
      <c r="A96" s="1">
        <f t="shared" si="40"/>
        <v>43990</v>
      </c>
      <c r="B96" s="4">
        <f>CHOOSE(References!$G$1,S102,AVERAGEIF(S96:S102,"&lt;&gt;#n/a"),IF(ISERROR(VALUE(B95)),0,B95)+SUMIF(S96,"&lt;&gt;#n/a"))</f>
        <v>3491.6244549177227</v>
      </c>
      <c r="C96" s="4">
        <f>CHOOSE(References!$G$1,T102,AVERAGEIF(T96:T102,"&lt;&gt;#n/a"),IF(ISERROR(VALUE(C95)),0,C95)+SUMIF(T96,"&lt;&gt;#n/a"))</f>
        <v>538.41118603992311</v>
      </c>
      <c r="D96" s="4">
        <f>CHOOSE(References!$G$1,U102,AVERAGEIF(U96:U102,"&lt;&gt;#n/a"),IF(ISERROR(VALUE(D95)),0,D95)+SUMIF(U96,"&lt;&gt;#n/a"))</f>
        <v>4074.0673980321931</v>
      </c>
      <c r="E96" s="4">
        <f>CHOOSE(References!$G$1,V102,AVERAGEIF(V96:V102,"&lt;&gt;#n/a"),IF(ISERROR(VALUE(E95)),0,E95)+SUMIF(V96,"&lt;&gt;#n/a"))</f>
        <v>752.90346196936264</v>
      </c>
      <c r="F96" s="4">
        <f>CHOOSE(References!$G$1,W102,AVERAGEIF(W96:W102,"&lt;&gt;#n/a"),IF(ISERROR(VALUE(F95)),0,F95)+SUMIF(W96,"&lt;&gt;#n/a"))</f>
        <v>3362.0633139093725</v>
      </c>
      <c r="G96" s="4">
        <f>CHOOSE(References!$G$1,X102,AVERAGEIF(X96:X102,"&lt;&gt;#n/a"),IF(ISERROR(VALUE(G95)),0,G95)+SUMIF(X96,"&lt;&gt;#n/a"))</f>
        <v>517.51537162084117</v>
      </c>
      <c r="H96" s="4">
        <f>CHOOSE(References!$G$1,Y102,AVERAGEIF(Y96:Y102,"&lt;&gt;#n/a"),IF(ISERROR(VALUE(H95)),0,H95)+SUMIF(Y96,"&lt;&gt;#n/a"))</f>
        <v>5186.1833694048883</v>
      </c>
      <c r="I96" s="4">
        <f>CHOOSE(References!$G$1,Z102,AVERAGEIF(Z96:Z102,"&lt;&gt;#n/a"),IF(ISERROR(VALUE(I95)),0,I95)+SUMIF(Z96,"&lt;&gt;#n/a"))</f>
        <v>314.34526944724405</v>
      </c>
      <c r="R96" s="1">
        <f t="shared" si="4"/>
        <v>43984</v>
      </c>
      <c r="S96" s="2">
        <f>IF(References!$E$1=2,#N/A,INDEX(Data!$A$1:$ZZ$10000,MATCH($R96,Data!$A$1:$A$10036,0),MATCH(S$2,Data!$A$1:$ZZ$1,0))*S$1)</f>
        <v>15.978043118267195</v>
      </c>
      <c r="T96" s="2">
        <f>IF(References!$E$1=1,#N/A,INDEX(Data!$A$1:$ZZ$10000,MATCH($R96,Data!$A$1:$A$10036,0),MATCH(T$2,Data!$A$1:$ZZ$1,0))*S$1)</f>
        <v>1.2735048268498412</v>
      </c>
      <c r="U96" s="2">
        <f>IF(References!$E$1=2,#N/A,INDEX(Data!$A$1:$ZZ$10000,MATCH($R96,Data!$A$1:$A$10036,0),MATCH(U$2,Data!$A$1:$ZZ$1,0))*U$1)</f>
        <v>5.1129493849208556</v>
      </c>
      <c r="V96" s="2">
        <f>IF(References!$E$1=1,#N/A,INDEX(Data!$A$1:$ZZ$10000,MATCH($R96,Data!$A$1:$A$10036,0),MATCH(V$2,Data!$A$1:$ZZ$1,0))*U$1)</f>
        <v>1.8198633403955586</v>
      </c>
      <c r="W96" s="2">
        <f>IF(References!$E$1=2,#N/A,INDEX(Data!$A$1:$ZZ$10000,MATCH($R96,Data!$A$1:$A$10036,0),MATCH(W$2,Data!$A$1:$ZZ$1,0))*W$1)</f>
        <v>6.2905494379843407</v>
      </c>
      <c r="X96" s="2">
        <f>IF(References!$E$1=1,#N/A,INDEX(Data!$A$1:$ZZ$10000,MATCH($R96,Data!$A$1:$A$10036,0),MATCH(X$2,Data!$A$1:$ZZ$1,0))*W$1)</f>
        <v>0</v>
      </c>
      <c r="Y96" s="2">
        <f>IF(References!$E$1=2,#N/A,INDEX(Data!$A$1:$ZZ$10000,MATCH($R96,Data!$A$1:$A$10036,0),MATCH(Y$2,Data!$A$1:$ZZ$1,0))*Y$1)</f>
        <v>64.078541681792231</v>
      </c>
      <c r="Z96" s="2">
        <f>IF(References!$E$1=1,#N/A,INDEX(Data!$A$1:$ZZ$10000,MATCH($R96,Data!$A$1:$A$10036,0),MATCH(Z$2,Data!$A$1:$ZZ$1,0))*Y$1)</f>
        <v>2.3217303350511838</v>
      </c>
    </row>
    <row r="97" spans="1:26" x14ac:dyDescent="0.25">
      <c r="A97" s="1">
        <f t="shared" si="40"/>
        <v>43991</v>
      </c>
      <c r="B97" s="4">
        <f>CHOOSE(References!$G$1,S103,AVERAGEIF(S97:S103,"&lt;&gt;#n/a"),IF(ISERROR(VALUE(B96)),0,B96)+SUMIF(S97,"&lt;&gt;#n/a"))</f>
        <v>3512.9630648652878</v>
      </c>
      <c r="C97" s="4">
        <f>CHOOSE(References!$G$1,T103,AVERAGEIF(T97:T103,"&lt;&gt;#n/a"),IF(ISERROR(VALUE(C96)),0,C96)+SUMIF(T97,"&lt;&gt;#n/a"))</f>
        <v>542.09842675952325</v>
      </c>
      <c r="D97" s="4">
        <f>CHOOSE(References!$G$1,U103,AVERAGEIF(U97:U103,"&lt;&gt;#n/a"),IF(ISERROR(VALUE(D96)),0,D96)+SUMIF(U97,"&lt;&gt;#n/a"))</f>
        <v>4089.9262071413546</v>
      </c>
      <c r="E97" s="4">
        <f>CHOOSE(References!$G$1,V103,AVERAGEIF(V97:V103,"&lt;&gt;#n/a"),IF(ISERROR(VALUE(E96)),0,E96)+SUMIF(V97,"&lt;&gt;#n/a"))</f>
        <v>754.89664562789108</v>
      </c>
      <c r="F97" s="4">
        <f>CHOOSE(References!$G$1,W103,AVERAGEIF(W97:W103,"&lt;&gt;#n/a"),IF(ISERROR(VALUE(F96)),0,F96)+SUMIF(W97,"&lt;&gt;#n/a"))</f>
        <v>3370.493506013338</v>
      </c>
      <c r="G97" s="4">
        <f>CHOOSE(References!$G$1,X103,AVERAGEIF(X97:X103,"&lt;&gt;#n/a"),IF(ISERROR(VALUE(G96)),0,G96)+SUMIF(X97,"&lt;&gt;#n/a"))</f>
        <v>517.53676804750103</v>
      </c>
      <c r="H97" s="4">
        <f>CHOOSE(References!$G$1,Y103,AVERAGEIF(Y97:Y103,"&lt;&gt;#n/a"),IF(ISERROR(VALUE(H96)),0,H96)+SUMIF(Y97,"&lt;&gt;#n/a"))</f>
        <v>5248.6148196709764</v>
      </c>
      <c r="I97" s="4">
        <f>CHOOSE(References!$G$1,Z103,AVERAGEIF(Z97:Z103,"&lt;&gt;#n/a"),IF(ISERROR(VALUE(I96)),0,I96)+SUMIF(Z97,"&lt;&gt;#n/a"))</f>
        <v>317.48750657609605</v>
      </c>
      <c r="R97" s="1">
        <f t="shared" si="4"/>
        <v>43985</v>
      </c>
      <c r="S97" s="2">
        <f>IF(References!$E$1=2,#N/A,INDEX(Data!$A$1:$ZZ$10000,MATCH($R97,Data!$A$1:$A$10036,0),MATCH(S$2,Data!$A$1:$ZZ$1,0))*S$1)</f>
        <v>21.338609947565363</v>
      </c>
      <c r="T97" s="2">
        <f>IF(References!$E$1=1,#N/A,INDEX(Data!$A$1:$ZZ$10000,MATCH($R97,Data!$A$1:$A$10036,0),MATCH(T$2,Data!$A$1:$ZZ$1,0))*S$1)</f>
        <v>3.6872407196001218</v>
      </c>
      <c r="U97" s="2">
        <f>IF(References!$E$1=2,#N/A,INDEX(Data!$A$1:$ZZ$10000,MATCH($R97,Data!$A$1:$A$10036,0),MATCH(U$2,Data!$A$1:$ZZ$1,0))*U$1)</f>
        <v>15.858809109161298</v>
      </c>
      <c r="V97" s="2">
        <f>IF(References!$E$1=1,#N/A,INDEX(Data!$A$1:$ZZ$10000,MATCH($R97,Data!$A$1:$A$10036,0),MATCH(V$2,Data!$A$1:$ZZ$1,0))*U$1)</f>
        <v>1.993183658528469</v>
      </c>
      <c r="W97" s="2">
        <f>IF(References!$E$1=2,#N/A,INDEX(Data!$A$1:$ZZ$10000,MATCH($R97,Data!$A$1:$A$10036,0),MATCH(W$2,Data!$A$1:$ZZ$1,0))*W$1)</f>
        <v>8.4301921039654086</v>
      </c>
      <c r="X97" s="2">
        <f>IF(References!$E$1=1,#N/A,INDEX(Data!$A$1:$ZZ$10000,MATCH($R97,Data!$A$1:$A$10036,0),MATCH(X$2,Data!$A$1:$ZZ$1,0))*W$1)</f>
        <v>2.1396426659810681E-2</v>
      </c>
      <c r="Y97" s="2">
        <f>IF(References!$E$1=2,#N/A,INDEX(Data!$A$1:$ZZ$10000,MATCH($R97,Data!$A$1:$A$10036,0),MATCH(Y$2,Data!$A$1:$ZZ$1,0))*Y$1)</f>
        <v>62.431450266088376</v>
      </c>
      <c r="Z97" s="2">
        <f>IF(References!$E$1=1,#N/A,INDEX(Data!$A$1:$ZZ$10000,MATCH($R97,Data!$A$1:$A$10036,0),MATCH(Z$2,Data!$A$1:$ZZ$1,0))*Y$1)</f>
        <v>3.1422371288519946</v>
      </c>
    </row>
    <row r="98" spans="1:26" x14ac:dyDescent="0.25">
      <c r="A98" s="1">
        <f t="shared" si="40"/>
        <v>43992</v>
      </c>
      <c r="B98" s="4">
        <f>CHOOSE(References!$G$1,S104,AVERAGEIF(S98:S104,"&lt;&gt;#n/a"),IF(ISERROR(VALUE(B97)),0,B97)+SUMIF(S98,"&lt;&gt;#n/a"))</f>
        <v>3534.9384272262782</v>
      </c>
      <c r="C98" s="4">
        <f>CHOOSE(References!$G$1,T104,AVERAGEIF(T98:T104,"&lt;&gt;#n/a"),IF(ISERROR(VALUE(C97)),0,C97)+SUMIF(T98,"&lt;&gt;#n/a"))</f>
        <v>545.85970845742861</v>
      </c>
      <c r="D98" s="4">
        <f>CHOOSE(References!$G$1,U104,AVERAGEIF(U98:U104,"&lt;&gt;#n/a"),IF(ISERROR(VALUE(D97)),0,D97)+SUMIF(U98,"&lt;&gt;#n/a"))</f>
        <v>4103.7051724329212</v>
      </c>
      <c r="E98" s="4">
        <f>CHOOSE(References!$G$1,V104,AVERAGEIF(V98:V104,"&lt;&gt;#n/a"),IF(ISERROR(VALUE(E97)),0,E97)+SUMIF(V98,"&lt;&gt;#n/a"))</f>
        <v>756.62984880922022</v>
      </c>
      <c r="F98" s="4">
        <f>CHOOSE(References!$G$1,W104,AVERAGEIF(W98:W104,"&lt;&gt;#n/a"),IF(ISERROR(VALUE(F97)),0,F97)+SUMIF(W98,"&lt;&gt;#n/a"))</f>
        <v>3377.6399125177149</v>
      </c>
      <c r="G98" s="4">
        <f>CHOOSE(References!$G$1,X104,AVERAGEIF(X98:X104,"&lt;&gt;#n/a"),IF(ISERROR(VALUE(G97)),0,G97)+SUMIF(X98,"&lt;&gt;#n/a"))</f>
        <v>517.64375018080011</v>
      </c>
      <c r="H98" s="4">
        <f>CHOOSE(References!$G$1,Y104,AVERAGEIF(Y98:Y104,"&lt;&gt;#n/a"),IF(ISERROR(VALUE(H97)),0,H97)+SUMIF(Y98,"&lt;&gt;#n/a"))</f>
        <v>5308.4783875638732</v>
      </c>
      <c r="I98" s="4">
        <f>CHOOSE(References!$G$1,Z104,AVERAGEIF(Z98:Z104,"&lt;&gt;#n/a"),IF(ISERROR(VALUE(I97)),0,I97)+SUMIF(Z98,"&lt;&gt;#n/a"))</f>
        <v>320.50818714290347</v>
      </c>
      <c r="R98" s="1">
        <f t="shared" si="4"/>
        <v>43986</v>
      </c>
      <c r="S98" s="2">
        <f>IF(References!$E$1=2,#N/A,INDEX(Data!$A$1:$ZZ$10000,MATCH($R98,Data!$A$1:$A$10036,0),MATCH(S$2,Data!$A$1:$ZZ$1,0))*S$1)</f>
        <v>21.975362360990285</v>
      </c>
      <c r="T98" s="2">
        <f>IF(References!$E$1=1,#N/A,INDEX(Data!$A$1:$ZZ$10000,MATCH($R98,Data!$A$1:$A$10036,0),MATCH(T$2,Data!$A$1:$ZZ$1,0))*S$1)</f>
        <v>3.7612816979053454</v>
      </c>
      <c r="U98" s="2">
        <f>IF(References!$E$1=2,#N/A,INDEX(Data!$A$1:$ZZ$10000,MATCH($R98,Data!$A$1:$A$10036,0),MATCH(U$2,Data!$A$1:$ZZ$1,0))*U$1)</f>
        <v>13.778965291566372</v>
      </c>
      <c r="V98" s="2">
        <f>IF(References!$E$1=1,#N/A,INDEX(Data!$A$1:$ZZ$10000,MATCH($R98,Data!$A$1:$A$10036,0),MATCH(V$2,Data!$A$1:$ZZ$1,0))*U$1)</f>
        <v>1.7332031813291036</v>
      </c>
      <c r="W98" s="2">
        <f>IF(References!$E$1=2,#N/A,INDEX(Data!$A$1:$ZZ$10000,MATCH($R98,Data!$A$1:$A$10036,0),MATCH(W$2,Data!$A$1:$ZZ$1,0))*W$1)</f>
        <v>7.1464065043767677</v>
      </c>
      <c r="X98" s="2">
        <f>IF(References!$E$1=1,#N/A,INDEX(Data!$A$1:$ZZ$10000,MATCH($R98,Data!$A$1:$A$10036,0),MATCH(X$2,Data!$A$1:$ZZ$1,0))*W$1)</f>
        <v>0.1069821332990534</v>
      </c>
      <c r="Y98" s="2">
        <f>IF(References!$E$1=2,#N/A,INDEX(Data!$A$1:$ZZ$10000,MATCH($R98,Data!$A$1:$A$10036,0),MATCH(Y$2,Data!$A$1:$ZZ$1,0))*Y$1)</f>
        <v>59.863567892896945</v>
      </c>
      <c r="Z98" s="2">
        <f>IF(References!$E$1=1,#N/A,INDEX(Data!$A$1:$ZZ$10000,MATCH($R98,Data!$A$1:$A$10036,0),MATCH(Z$2,Data!$A$1:$ZZ$1,0))*Y$1)</f>
        <v>3.0206805668074304</v>
      </c>
    </row>
    <row r="99" spans="1:26" x14ac:dyDescent="0.25">
      <c r="A99" s="1">
        <f t="shared" si="40"/>
        <v>43993</v>
      </c>
      <c r="B99" s="4">
        <f>CHOOSE(References!$G$1,S105,AVERAGEIF(S99:S105,"&lt;&gt;#n/a"),IF(ISERROR(VALUE(B98)),0,B98)+SUMIF(S99,"&lt;&gt;#n/a"))</f>
        <v>3555.0183405426546</v>
      </c>
      <c r="C99" s="4">
        <f>CHOOSE(References!$G$1,T105,AVERAGEIF(T99:T105,"&lt;&gt;#n/a"),IF(ISERROR(VALUE(C98)),0,C98)+SUMIF(T99,"&lt;&gt;#n/a"))</f>
        <v>547.78477389336445</v>
      </c>
      <c r="D99" s="4">
        <f>CHOOSE(References!$G$1,U105,AVERAGEIF(U99:U105,"&lt;&gt;#n/a"),IF(ISERROR(VALUE(D98)),0,D98)+SUMIF(U99,"&lt;&gt;#n/a"))</f>
        <v>4118.6107197923511</v>
      </c>
      <c r="E99" s="4">
        <f>CHOOSE(References!$G$1,V105,AVERAGEIF(V99:V105,"&lt;&gt;#n/a"),IF(ISERROR(VALUE(E98)),0,E98)+SUMIF(V99,"&lt;&gt;#n/a"))</f>
        <v>757.84309103615055</v>
      </c>
      <c r="F99" s="4">
        <f>CHOOSE(References!$G$1,W105,AVERAGEIF(W99:W105,"&lt;&gt;#n/a"),IF(ISERROR(VALUE(F98)),0,F98)+SUMIF(W99,"&lt;&gt;#n/a"))</f>
        <v>3384.4439761955346</v>
      </c>
      <c r="G99" s="4">
        <f>CHOOSE(References!$G$1,X105,AVERAGEIF(X99:X105,"&lt;&gt;#n/a"),IF(ISERROR(VALUE(G98)),0,G98)+SUMIF(X99,"&lt;&gt;#n/a"))</f>
        <v>517.66514660745997</v>
      </c>
      <c r="H99" s="4">
        <f>CHOOSE(References!$G$1,Y105,AVERAGEIF(Y99:Y105,"&lt;&gt;#n/a"),IF(ISERROR(VALUE(H98)),0,H98)+SUMIF(Y99,"&lt;&gt;#n/a"))</f>
        <v>5372.7210306044253</v>
      </c>
      <c r="I99" s="4">
        <f>CHOOSE(References!$G$1,Z105,AVERAGEIF(Z99:Z105,"&lt;&gt;#n/a"),IF(ISERROR(VALUE(I98)),0,I98)+SUMIF(Z99,"&lt;&gt;#n/a"))</f>
        <v>323.65650209985768</v>
      </c>
      <c r="R99" s="1">
        <f t="shared" si="4"/>
        <v>43987</v>
      </c>
      <c r="S99" s="2">
        <f>IF(References!$E$1=2,#N/A,INDEX(Data!$A$1:$ZZ$10000,MATCH($R99,Data!$A$1:$A$10036,0),MATCH(S$2,Data!$A$1:$ZZ$1,0))*S$1)</f>
        <v>20.079913316376569</v>
      </c>
      <c r="T99" s="2">
        <f>IF(References!$E$1=1,#N/A,INDEX(Data!$A$1:$ZZ$10000,MATCH($R99,Data!$A$1:$A$10036,0),MATCH(T$2,Data!$A$1:$ZZ$1,0))*S$1)</f>
        <v>1.9250654359358066</v>
      </c>
      <c r="U99" s="2">
        <f>IF(References!$E$1=2,#N/A,INDEX(Data!$A$1:$ZZ$10000,MATCH($R99,Data!$A$1:$A$10036,0),MATCH(U$2,Data!$A$1:$ZZ$1,0))*U$1)</f>
        <v>14.90554735943029</v>
      </c>
      <c r="V99" s="2">
        <f>IF(References!$E$1=1,#N/A,INDEX(Data!$A$1:$ZZ$10000,MATCH($R99,Data!$A$1:$A$10036,0),MATCH(V$2,Data!$A$1:$ZZ$1,0))*U$1)</f>
        <v>1.2132422269303724</v>
      </c>
      <c r="W99" s="2">
        <f>IF(References!$E$1=2,#N/A,INDEX(Data!$A$1:$ZZ$10000,MATCH($R99,Data!$A$1:$A$10036,0),MATCH(W$2,Data!$A$1:$ZZ$1,0))*W$1)</f>
        <v>6.8040636778197969</v>
      </c>
      <c r="X99" s="2">
        <f>IF(References!$E$1=1,#N/A,INDEX(Data!$A$1:$ZZ$10000,MATCH($R99,Data!$A$1:$A$10036,0),MATCH(X$2,Data!$A$1:$ZZ$1,0))*W$1)</f>
        <v>2.1396426659810681E-2</v>
      </c>
      <c r="Y99" s="2">
        <f>IF(References!$E$1=2,#N/A,INDEX(Data!$A$1:$ZZ$10000,MATCH($R99,Data!$A$1:$A$10036,0),MATCH(Y$2,Data!$A$1:$ZZ$1,0))*Y$1)</f>
        <v>64.242643040552394</v>
      </c>
      <c r="Z99" s="2">
        <f>IF(References!$E$1=1,#N/A,INDEX(Data!$A$1:$ZZ$10000,MATCH($R99,Data!$A$1:$A$10036,0),MATCH(Z$2,Data!$A$1:$ZZ$1,0))*Y$1)</f>
        <v>3.148314956954223</v>
      </c>
    </row>
    <row r="100" spans="1:26" x14ac:dyDescent="0.25">
      <c r="A100" s="1">
        <f t="shared" si="40"/>
        <v>43994</v>
      </c>
      <c r="B100" s="4">
        <f>CHOOSE(References!$G$1,S106,AVERAGEIF(S100:S106,"&lt;&gt;#n/a"),IF(ISERROR(VALUE(B99)),0,B99)+SUMIF(S100,"&lt;&gt;#n/a"))</f>
        <v>3573.4249277493332</v>
      </c>
      <c r="C100" s="4">
        <f>CHOOSE(References!$G$1,T106,AVERAGEIF(T100:T106,"&lt;&gt;#n/a"),IF(ISERROR(VALUE(C99)),0,C99)+SUMIF(T100,"&lt;&gt;#n/a"))</f>
        <v>551.60528837391394</v>
      </c>
      <c r="D100" s="4">
        <f>CHOOSE(References!$G$1,U106,AVERAGEIF(U100:U106,"&lt;&gt;#n/a"),IF(ISERROR(VALUE(D99)),0,D99)+SUMIF(U100,"&lt;&gt;#n/a"))</f>
        <v>4131.9563842885855</v>
      </c>
      <c r="E100" s="4">
        <f>CHOOSE(References!$G$1,V106,AVERAGEIF(V100:V106,"&lt;&gt;#n/a"),IF(ISERROR(VALUE(E99)),0,E99)+SUMIF(V100,"&lt;&gt;#n/a"))</f>
        <v>758.88301294494806</v>
      </c>
      <c r="F100" s="4">
        <f>CHOOSE(References!$G$1,W106,AVERAGEIF(W100:W106,"&lt;&gt;#n/a"),IF(ISERROR(VALUE(F99)),0,F99)+SUMIF(W100,"&lt;&gt;#n/a"))</f>
        <v>3391.5475898465916</v>
      </c>
      <c r="G100" s="4">
        <f>CHOOSE(References!$G$1,X106,AVERAGEIF(X100:X106,"&lt;&gt;#n/a"),IF(ISERROR(VALUE(G99)),0,G99)+SUMIF(X100,"&lt;&gt;#n/a"))</f>
        <v>517.68654303411984</v>
      </c>
      <c r="H100" s="4">
        <f>CHOOSE(References!$G$1,Y106,AVERAGEIF(Y100:Y106,"&lt;&gt;#n/a"),IF(ISERROR(VALUE(H99)),0,H99)+SUMIF(Y100,"&lt;&gt;#n/a"))</f>
        <v>5449.2348085833764</v>
      </c>
      <c r="I100" s="4">
        <f>CHOOSE(References!$G$1,Z106,AVERAGEIF(Z100:Z106,"&lt;&gt;#n/a"),IF(ISERROR(VALUE(I99)),0,I99)+SUMIF(Z100,"&lt;&gt;#n/a"))</f>
        <v>326.48876999549606</v>
      </c>
      <c r="R100" s="1">
        <f t="shared" si="4"/>
        <v>43988</v>
      </c>
      <c r="S100" s="2">
        <f>IF(References!$E$1=2,#N/A,INDEX(Data!$A$1:$ZZ$10000,MATCH($R100,Data!$A$1:$A$10036,0),MATCH(S$2,Data!$A$1:$ZZ$1,0))*S$1)</f>
        <v>18.40658720667852</v>
      </c>
      <c r="T100" s="2">
        <f>IF(References!$E$1=1,#N/A,INDEX(Data!$A$1:$ZZ$10000,MATCH($R100,Data!$A$1:$A$10036,0),MATCH(T$2,Data!$A$1:$ZZ$1,0))*S$1)</f>
        <v>3.8205144805495239</v>
      </c>
      <c r="U100" s="2">
        <f>IF(References!$E$1=2,#N/A,INDEX(Data!$A$1:$ZZ$10000,MATCH($R100,Data!$A$1:$A$10036,0),MATCH(U$2,Data!$A$1:$ZZ$1,0))*U$1)</f>
        <v>13.345664496234097</v>
      </c>
      <c r="V100" s="2">
        <f>IF(References!$E$1=1,#N/A,INDEX(Data!$A$1:$ZZ$10000,MATCH($R100,Data!$A$1:$A$10036,0),MATCH(V$2,Data!$A$1:$ZZ$1,0))*U$1)</f>
        <v>1.039921908797462</v>
      </c>
      <c r="W100" s="2">
        <f>IF(References!$E$1=2,#N/A,INDEX(Data!$A$1:$ZZ$10000,MATCH($R100,Data!$A$1:$A$10036,0),MATCH(W$2,Data!$A$1:$ZZ$1,0))*W$1)</f>
        <v>7.1036136510571461</v>
      </c>
      <c r="X100" s="2">
        <f>IF(References!$E$1=1,#N/A,INDEX(Data!$A$1:$ZZ$10000,MATCH($R100,Data!$A$1:$A$10036,0),MATCH(X$2,Data!$A$1:$ZZ$1,0))*W$1)</f>
        <v>2.1396426659810681E-2</v>
      </c>
      <c r="Y100" s="2">
        <f>IF(References!$E$1=2,#N/A,INDEX(Data!$A$1:$ZZ$10000,MATCH($R100,Data!$A$1:$A$10036,0),MATCH(Y$2,Data!$A$1:$ZZ$1,0))*Y$1)</f>
        <v>76.513777978951182</v>
      </c>
      <c r="Z100" s="2">
        <f>IF(References!$E$1=1,#N/A,INDEX(Data!$A$1:$ZZ$10000,MATCH($R100,Data!$A$1:$A$10036,0),MATCH(Z$2,Data!$A$1:$ZZ$1,0))*Y$1)</f>
        <v>2.8322678956383549</v>
      </c>
    </row>
    <row r="101" spans="1:26" x14ac:dyDescent="0.25">
      <c r="A101" s="1">
        <f t="shared" si="40"/>
        <v>43995</v>
      </c>
      <c r="B101" s="4">
        <f>CHOOSE(References!$G$1,S107,AVERAGEIF(S101:S107,"&lt;&gt;#n/a"),IF(ISERROR(VALUE(B100)),0,B100)+SUMIF(S101,"&lt;&gt;#n/a"))</f>
        <v>3590.0101068897034</v>
      </c>
      <c r="C101" s="4">
        <f>CHOOSE(References!$G$1,T107,AVERAGEIF(T101:T107,"&lt;&gt;#n/a"),IF(ISERROR(VALUE(C100)),0,C100)+SUMIF(T101,"&lt;&gt;#n/a"))</f>
        <v>553.72286035344337</v>
      </c>
      <c r="D101" s="4">
        <f>CHOOSE(References!$G$1,U107,AVERAGEIF(U101:U107,"&lt;&gt;#n/a"),IF(ISERROR(VALUE(D100)),0,D100)+SUMIF(U101,"&lt;&gt;#n/a"))</f>
        <v>4137.9359352641704</v>
      </c>
      <c r="E101" s="4">
        <f>CHOOSE(References!$G$1,V107,AVERAGEIF(V101:V107,"&lt;&gt;#n/a"),IF(ISERROR(VALUE(E100)),0,E100)+SUMIF(V101,"&lt;&gt;#n/a"))</f>
        <v>759.8362746946791</v>
      </c>
      <c r="F101" s="4">
        <f>CHOOSE(References!$G$1,W107,AVERAGEIF(W101:W107,"&lt;&gt;#n/a"),IF(ISERROR(VALUE(F100)),0,F100)+SUMIF(W101,"&lt;&gt;#n/a"))</f>
        <v>3396.6827322449462</v>
      </c>
      <c r="G101" s="4">
        <f>CHOOSE(References!$G$1,X107,AVERAGEIF(X101:X107,"&lt;&gt;#n/a"),IF(ISERROR(VALUE(G100)),0,G100)+SUMIF(X101,"&lt;&gt;#n/a"))</f>
        <v>517.7079394607797</v>
      </c>
      <c r="H101" s="4">
        <f>CHOOSE(References!$G$1,Y107,AVERAGEIF(Y101:Y107,"&lt;&gt;#n/a"),IF(ISERROR(VALUE(H100)),0,H100)+SUMIF(Y101,"&lt;&gt;#n/a"))</f>
        <v>5516.7685955412853</v>
      </c>
      <c r="I101" s="4">
        <f>CHOOSE(References!$G$1,Z107,AVERAGEIF(Z101:Z107,"&lt;&gt;#n/a"),IF(ISERROR(VALUE(I100)),0,I100)+SUMIF(Z101,"&lt;&gt;#n/a"))</f>
        <v>328.49141435518027</v>
      </c>
      <c r="R101" s="1">
        <f t="shared" si="4"/>
        <v>43989</v>
      </c>
      <c r="S101" s="2">
        <f>IF(References!$E$1=2,#N/A,INDEX(Data!$A$1:$ZZ$10000,MATCH($R101,Data!$A$1:$A$10036,0),MATCH(S$2,Data!$A$1:$ZZ$1,0))*S$1)</f>
        <v>16.585179140370027</v>
      </c>
      <c r="T101" s="2">
        <f>IF(References!$E$1=1,#N/A,INDEX(Data!$A$1:$ZZ$10000,MATCH($R101,Data!$A$1:$A$10036,0),MATCH(T$2,Data!$A$1:$ZZ$1,0))*S$1)</f>
        <v>2.1175719795293872</v>
      </c>
      <c r="U101" s="2">
        <f>IF(References!$E$1=2,#N/A,INDEX(Data!$A$1:$ZZ$10000,MATCH($R101,Data!$A$1:$A$10036,0),MATCH(U$2,Data!$A$1:$ZZ$1,0))*U$1)</f>
        <v>5.9795509755854068</v>
      </c>
      <c r="V101" s="2">
        <f>IF(References!$E$1=1,#N/A,INDEX(Data!$A$1:$ZZ$10000,MATCH($R101,Data!$A$1:$A$10036,0),MATCH(V$2,Data!$A$1:$ZZ$1,0))*U$1)</f>
        <v>0.95326174973100697</v>
      </c>
      <c r="W101" s="2">
        <f>IF(References!$E$1=2,#N/A,INDEX(Data!$A$1:$ZZ$10000,MATCH($R101,Data!$A$1:$A$10036,0),MATCH(W$2,Data!$A$1:$ZZ$1,0))*W$1)</f>
        <v>5.1351423983545637</v>
      </c>
      <c r="X101" s="2">
        <f>IF(References!$E$1=1,#N/A,INDEX(Data!$A$1:$ZZ$10000,MATCH($R101,Data!$A$1:$A$10036,0),MATCH(X$2,Data!$A$1:$ZZ$1,0))*W$1)</f>
        <v>2.1396426659810681E-2</v>
      </c>
      <c r="Y101" s="2">
        <f>IF(References!$E$1=2,#N/A,INDEX(Data!$A$1:$ZZ$10000,MATCH($R101,Data!$A$1:$A$10036,0),MATCH(Y$2,Data!$A$1:$ZZ$1,0))*Y$1)</f>
        <v>67.533786957908973</v>
      </c>
      <c r="Z101" s="2">
        <f>IF(References!$E$1=1,#N/A,INDEX(Data!$A$1:$ZZ$10000,MATCH($R101,Data!$A$1:$A$10036,0),MATCH(Z$2,Data!$A$1:$ZZ$1,0))*Y$1)</f>
        <v>2.0026443596842016</v>
      </c>
    </row>
    <row r="102" spans="1:26" x14ac:dyDescent="0.25">
      <c r="A102" s="1">
        <f t="shared" si="40"/>
        <v>43996</v>
      </c>
      <c r="B102" s="4">
        <f>CHOOSE(References!$G$1,S108,AVERAGEIF(S102:S108,"&lt;&gt;#n/a"),IF(ISERROR(VALUE(B101)),0,B101)+SUMIF(S102,"&lt;&gt;#n/a"))</f>
        <v>3601.8714716142003</v>
      </c>
      <c r="C102" s="4">
        <f>CHOOSE(References!$G$1,T108,AVERAGEIF(T102:T108,"&lt;&gt;#n/a"),IF(ISERROR(VALUE(C101)),0,C101)+SUMIF(T102,"&lt;&gt;#n/a"))</f>
        <v>554.52250291913981</v>
      </c>
      <c r="D102" s="4">
        <f>CHOOSE(References!$G$1,U108,AVERAGEIF(U102:U108,"&lt;&gt;#n/a"),IF(ISERROR(VALUE(D101)),0,D101)+SUMIF(U102,"&lt;&gt;#n/a"))</f>
        <v>4142.5289236946928</v>
      </c>
      <c r="E102" s="4">
        <f>CHOOSE(References!$G$1,V108,AVERAGEIF(V102:V108,"&lt;&gt;#n/a"),IF(ISERROR(VALUE(E101)),0,E101)+SUMIF(V102,"&lt;&gt;#n/a"))</f>
        <v>760.87619660347661</v>
      </c>
      <c r="F102" s="4">
        <f>CHOOSE(References!$G$1,W108,AVERAGEIF(W102:W108,"&lt;&gt;#n/a"),IF(ISERROR(VALUE(F101)),0,F101)+SUMIF(W102,"&lt;&gt;#n/a"))</f>
        <v>3400.2559354971345</v>
      </c>
      <c r="G102" s="4">
        <f>CHOOSE(References!$G$1,X108,AVERAGEIF(X102:X108,"&lt;&gt;#n/a"),IF(ISERROR(VALUE(G101)),0,G101)+SUMIF(X102,"&lt;&gt;#n/a"))</f>
        <v>517.7079394607797</v>
      </c>
      <c r="H102" s="4">
        <f>CHOOSE(References!$G$1,Y108,AVERAGEIF(Y102:Y108,"&lt;&gt;#n/a"),IF(ISERROR(VALUE(H101)),0,H101)+SUMIF(Y102,"&lt;&gt;#n/a"))</f>
        <v>5584.5424567092323</v>
      </c>
      <c r="I102" s="4">
        <f>CHOOSE(References!$G$1,Z108,AVERAGEIF(Z102:Z108,"&lt;&gt;#n/a"),IF(ISERROR(VALUE(I101)),0,I101)+SUMIF(Z102,"&lt;&gt;#n/a"))</f>
        <v>330.65512115957353</v>
      </c>
      <c r="R102" s="1">
        <f t="shared" si="4"/>
        <v>43990</v>
      </c>
      <c r="S102" s="2">
        <f>IF(References!$E$1=2,#N/A,INDEX(Data!$A$1:$ZZ$10000,MATCH($R102,Data!$A$1:$A$10036,0),MATCH(S$2,Data!$A$1:$ZZ$1,0))*S$1)</f>
        <v>11.861364724496777</v>
      </c>
      <c r="T102" s="2">
        <f>IF(References!$E$1=1,#N/A,INDEX(Data!$A$1:$ZZ$10000,MATCH($R102,Data!$A$1:$A$10036,0),MATCH(T$2,Data!$A$1:$ZZ$1,0))*S$1)</f>
        <v>0.79964256569641201</v>
      </c>
      <c r="U102" s="2">
        <f>IF(References!$E$1=2,#N/A,INDEX(Data!$A$1:$ZZ$10000,MATCH($R102,Data!$A$1:$A$10036,0),MATCH(U$2,Data!$A$1:$ZZ$1,0))*U$1)</f>
        <v>4.5929884305221247</v>
      </c>
      <c r="V102" s="2">
        <f>IF(References!$E$1=1,#N/A,INDEX(Data!$A$1:$ZZ$10000,MATCH($R102,Data!$A$1:$A$10036,0),MATCH(V$2,Data!$A$1:$ZZ$1,0))*U$1)</f>
        <v>1.039921908797462</v>
      </c>
      <c r="W102" s="2">
        <f>IF(References!$E$1=2,#N/A,INDEX(Data!$A$1:$ZZ$10000,MATCH($R102,Data!$A$1:$A$10036,0),MATCH(W$2,Data!$A$1:$ZZ$1,0))*W$1)</f>
        <v>3.5732032521883839</v>
      </c>
      <c r="X102" s="2">
        <f>IF(References!$E$1=1,#N/A,INDEX(Data!$A$1:$ZZ$10000,MATCH($R102,Data!$A$1:$A$10036,0),MATCH(X$2,Data!$A$1:$ZZ$1,0))*W$1)</f>
        <v>0</v>
      </c>
      <c r="Y102" s="2">
        <f>IF(References!$E$1=2,#N/A,INDEX(Data!$A$1:$ZZ$10000,MATCH($R102,Data!$A$1:$A$10036,0),MATCH(Y$2,Data!$A$1:$ZZ$1,0))*Y$1)</f>
        <v>67.77386116794699</v>
      </c>
      <c r="Z102" s="2">
        <f>IF(References!$E$1=1,#N/A,INDEX(Data!$A$1:$ZZ$10000,MATCH($R102,Data!$A$1:$A$10036,0),MATCH(Z$2,Data!$A$1:$ZZ$1,0))*Y$1)</f>
        <v>2.1637068043932497</v>
      </c>
    </row>
    <row r="103" spans="1:26" x14ac:dyDescent="0.25">
      <c r="A103" s="1">
        <f t="shared" ref="A103:A166" si="41">R109</f>
        <v>43997</v>
      </c>
      <c r="B103" s="4">
        <f>CHOOSE(References!$G$1,S109,AVERAGEIF(S103:S109,"&lt;&gt;#n/a"),IF(ISERROR(VALUE(B102)),0,B102)+SUMIF(S103,"&lt;&gt;#n/a"))</f>
        <v>3612.5481806858133</v>
      </c>
      <c r="C103" s="4">
        <f>CHOOSE(References!$G$1,T109,AVERAGEIF(T103:T109,"&lt;&gt;#n/a"),IF(ISERROR(VALUE(C102)),0,C102)+SUMIF(T103,"&lt;&gt;#n/a"))</f>
        <v>555.21848811520886</v>
      </c>
      <c r="D103" s="4">
        <f>CHOOSE(References!$G$1,U109,AVERAGEIF(U103:U109,"&lt;&gt;#n/a"),IF(ISERROR(VALUE(D102)),0,D102)+SUMIF(U103,"&lt;&gt;#n/a"))</f>
        <v>4155.7879280318602</v>
      </c>
      <c r="E103" s="4">
        <f>CHOOSE(References!$G$1,V109,AVERAGEIF(V103:V109,"&lt;&gt;#n/a"),IF(ISERROR(VALUE(E102)),0,E102)+SUMIF(V103,"&lt;&gt;#n/a"))</f>
        <v>761.65613803507472</v>
      </c>
      <c r="F103" s="4">
        <f>CHOOSE(References!$G$1,W109,AVERAGEIF(W103:W109,"&lt;&gt;#n/a"),IF(ISERROR(VALUE(F102)),0,F102)+SUMIF(W103,"&lt;&gt;#n/a"))</f>
        <v>3405.5836457354271</v>
      </c>
      <c r="G103" s="4">
        <f>CHOOSE(References!$G$1,X109,AVERAGEIF(X103:X109,"&lt;&gt;#n/a"),IF(ISERROR(VALUE(G102)),0,G102)+SUMIF(X103,"&lt;&gt;#n/a"))</f>
        <v>517.7079394607797</v>
      </c>
      <c r="H103" s="4">
        <f>CHOOSE(References!$G$1,Y109,AVERAGEIF(Y103:Y109,"&lt;&gt;#n/a"),IF(ISERROR(VALUE(H102)),0,H102)+SUMIF(Y103,"&lt;&gt;#n/a"))</f>
        <v>5641.7408969793023</v>
      </c>
      <c r="I103" s="4">
        <f>CHOOSE(References!$G$1,Z109,AVERAGEIF(Z103:Z109,"&lt;&gt;#n/a"),IF(ISERROR(VALUE(I102)),0,I102)+SUMIF(Z103,"&lt;&gt;#n/a"))</f>
        <v>332.15330578677276</v>
      </c>
      <c r="R103" s="1">
        <f t="shared" ref="R103:R166" si="42">R104-1</f>
        <v>43991</v>
      </c>
      <c r="S103" s="2">
        <f>IF(References!$E$1=2,#N/A,INDEX(Data!$A$1:$ZZ$10000,MATCH($R103,Data!$A$1:$A$10036,0),MATCH(S$2,Data!$A$1:$ZZ$1,0))*S$1)</f>
        <v>10.676709071613205</v>
      </c>
      <c r="T103" s="2">
        <f>IF(References!$E$1=1,#N/A,INDEX(Data!$A$1:$ZZ$10000,MATCH($R103,Data!$A$1:$A$10036,0),MATCH(T$2,Data!$A$1:$ZZ$1,0))*S$1)</f>
        <v>0.69598519606909937</v>
      </c>
      <c r="U103" s="2">
        <f>IF(References!$E$1=2,#N/A,INDEX(Data!$A$1:$ZZ$10000,MATCH($R103,Data!$A$1:$A$10036,0),MATCH(U$2,Data!$A$1:$ZZ$1,0))*U$1)</f>
        <v>13.259004337167642</v>
      </c>
      <c r="V103" s="2">
        <f>IF(References!$E$1=1,#N/A,INDEX(Data!$A$1:$ZZ$10000,MATCH($R103,Data!$A$1:$A$10036,0),MATCH(V$2,Data!$A$1:$ZZ$1,0))*U$1)</f>
        <v>0.77994143159809659</v>
      </c>
      <c r="W103" s="2">
        <f>IF(References!$E$1=2,#N/A,INDEX(Data!$A$1:$ZZ$10000,MATCH($R103,Data!$A$1:$A$10036,0),MATCH(W$2,Data!$A$1:$ZZ$1,0))*W$1)</f>
        <v>5.3277102382928598</v>
      </c>
      <c r="X103" s="2">
        <f>IF(References!$E$1=1,#N/A,INDEX(Data!$A$1:$ZZ$10000,MATCH($R103,Data!$A$1:$A$10036,0),MATCH(X$2,Data!$A$1:$ZZ$1,0))*W$1)</f>
        <v>0</v>
      </c>
      <c r="Y103" s="2">
        <f>IF(References!$E$1=2,#N/A,INDEX(Data!$A$1:$ZZ$10000,MATCH($R103,Data!$A$1:$A$10036,0),MATCH(Y$2,Data!$A$1:$ZZ$1,0))*Y$1)</f>
        <v>57.198440270069867</v>
      </c>
      <c r="Z103" s="2">
        <f>IF(References!$E$1=1,#N/A,INDEX(Data!$A$1:$ZZ$10000,MATCH($R103,Data!$A$1:$A$10036,0),MATCH(Z$2,Data!$A$1:$ZZ$1,0))*Y$1)</f>
        <v>1.4981846271992587</v>
      </c>
    </row>
    <row r="104" spans="1:26" x14ac:dyDescent="0.25">
      <c r="A104" s="1">
        <f t="shared" si="41"/>
        <v>43998</v>
      </c>
      <c r="B104" s="4">
        <f>CHOOSE(References!$G$1,S110,AVERAGEIF(S104:S110,"&lt;&gt;#n/a"),IF(ISERROR(VALUE(B103)),0,B103)+SUMIF(S104,"&lt;&gt;#n/a"))</f>
        <v>3628.8223877173014</v>
      </c>
      <c r="C104" s="4">
        <f>CHOOSE(References!$G$1,T110,AVERAGEIF(T104:T110,"&lt;&gt;#n/a"),IF(ISERROR(VALUE(C103)),0,C103)+SUMIF(T104,"&lt;&gt;#n/a"))</f>
        <v>558.10608626911255</v>
      </c>
      <c r="D104" s="4">
        <f>CHOOSE(References!$G$1,U110,AVERAGEIF(U104:U110,"&lt;&gt;#n/a"),IF(ISERROR(VALUE(D103)),0,D103)+SUMIF(U104,"&lt;&gt;#n/a"))</f>
        <v>4168.3536510964959</v>
      </c>
      <c r="E104" s="4">
        <f>CHOOSE(References!$G$1,V110,AVERAGEIF(V104:V110,"&lt;&gt;#n/a"),IF(ISERROR(VALUE(E103)),0,E103)+SUMIF(V104,"&lt;&gt;#n/a"))</f>
        <v>762.69605994387223</v>
      </c>
      <c r="F104" s="4">
        <f>CHOOSE(References!$G$1,W110,AVERAGEIF(W104:W110,"&lt;&gt;#n/a"),IF(ISERROR(VALUE(F103)),0,F103)+SUMIF(W104,"&lt;&gt;#n/a"))</f>
        <v>3412.3021237066077</v>
      </c>
      <c r="G104" s="4">
        <f>CHOOSE(References!$G$1,X110,AVERAGEIF(X104:X110,"&lt;&gt;#n/a"),IF(ISERROR(VALUE(G103)),0,G103)+SUMIF(X104,"&lt;&gt;#n/a"))</f>
        <v>517.7079394607797</v>
      </c>
      <c r="H104" s="4">
        <f>CHOOSE(References!$G$1,Y110,AVERAGEIF(Y104:Y110,"&lt;&gt;#n/a"),IF(ISERROR(VALUE(H103)),0,H103)+SUMIF(Y104,"&lt;&gt;#n/a"))</f>
        <v>5698.4622277433473</v>
      </c>
      <c r="I104" s="4">
        <f>CHOOSE(References!$G$1,Z110,AVERAGEIF(Z104:Z110,"&lt;&gt;#n/a"),IF(ISERROR(VALUE(I103)),0,I103)+SUMIF(Z104,"&lt;&gt;#n/a"))</f>
        <v>335.18918092383575</v>
      </c>
      <c r="R104" s="1">
        <f t="shared" si="42"/>
        <v>43992</v>
      </c>
      <c r="S104" s="2">
        <f>IF(References!$E$1=2,#N/A,INDEX(Data!$A$1:$ZZ$10000,MATCH($R104,Data!$A$1:$A$10036,0),MATCH(S$2,Data!$A$1:$ZZ$1,0))*S$1)</f>
        <v>16.274207031488089</v>
      </c>
      <c r="T104" s="2">
        <f>IF(References!$E$1=1,#N/A,INDEX(Data!$A$1:$ZZ$10000,MATCH($R104,Data!$A$1:$A$10036,0),MATCH(T$2,Data!$A$1:$ZZ$1,0))*S$1)</f>
        <v>2.8875981539037099</v>
      </c>
      <c r="U104" s="2">
        <f>IF(References!$E$1=2,#N/A,INDEX(Data!$A$1:$ZZ$10000,MATCH($R104,Data!$A$1:$A$10036,0),MATCH(U$2,Data!$A$1:$ZZ$1,0))*U$1)</f>
        <v>12.565723064636</v>
      </c>
      <c r="V104" s="2">
        <f>IF(References!$E$1=1,#N/A,INDEX(Data!$A$1:$ZZ$10000,MATCH($R104,Data!$A$1:$A$10036,0),MATCH(V$2,Data!$A$1:$ZZ$1,0))*U$1)</f>
        <v>1.039921908797462</v>
      </c>
      <c r="W104" s="2">
        <f>IF(References!$E$1=2,#N/A,INDEX(Data!$A$1:$ZZ$10000,MATCH($R104,Data!$A$1:$A$10036,0),MATCH(W$2,Data!$A$1:$ZZ$1,0))*W$1)</f>
        <v>6.7184779711805538</v>
      </c>
      <c r="X104" s="2">
        <f>IF(References!$E$1=1,#N/A,INDEX(Data!$A$1:$ZZ$10000,MATCH($R104,Data!$A$1:$A$10036,0),MATCH(X$2,Data!$A$1:$ZZ$1,0))*W$1)</f>
        <v>0</v>
      </c>
      <c r="Y104" s="2">
        <f>IF(References!$E$1=2,#N/A,INDEX(Data!$A$1:$ZZ$10000,MATCH($R104,Data!$A$1:$A$10036,0),MATCH(Y$2,Data!$A$1:$ZZ$1,0))*Y$1)</f>
        <v>56.721330764044957</v>
      </c>
      <c r="Z104" s="2">
        <f>IF(References!$E$1=1,#N/A,INDEX(Data!$A$1:$ZZ$10000,MATCH($R104,Data!$A$1:$A$10036,0),MATCH(Z$2,Data!$A$1:$ZZ$1,0))*Y$1)</f>
        <v>3.0358751370630008</v>
      </c>
    </row>
    <row r="105" spans="1:26" x14ac:dyDescent="0.25">
      <c r="A105" s="1">
        <f t="shared" si="41"/>
        <v>43999</v>
      </c>
      <c r="B105" s="4">
        <f>CHOOSE(References!$G$1,S111,AVERAGEIF(S105:S111,"&lt;&gt;#n/a"),IF(ISERROR(VALUE(B104)),0,B104)+SUMIF(S105,"&lt;&gt;#n/a"))</f>
        <v>3645.9702782927911</v>
      </c>
      <c r="C105" s="4">
        <f>CHOOSE(References!$G$1,T111,AVERAGEIF(T105:T111,"&lt;&gt;#n/a"),IF(ISERROR(VALUE(C104)),0,C104)+SUMIF(T105,"&lt;&gt;#n/a"))</f>
        <v>560.53463035752384</v>
      </c>
      <c r="D105" s="4">
        <f>CHOOSE(References!$G$1,U111,AVERAGEIF(U105:U111,"&lt;&gt;#n/a"),IF(ISERROR(VALUE(D104)),0,D104)+SUMIF(U105,"&lt;&gt;#n/a"))</f>
        <v>4178.6662100254043</v>
      </c>
      <c r="E105" s="4">
        <f>CHOOSE(References!$G$1,V111,AVERAGEIF(V105:V111,"&lt;&gt;#n/a"),IF(ISERROR(VALUE(E104)),0,E104)+SUMIF(V105,"&lt;&gt;#n/a"))</f>
        <v>763.73598185266974</v>
      </c>
      <c r="F105" s="4">
        <f>CHOOSE(References!$G$1,W111,AVERAGEIF(W105:W111,"&lt;&gt;#n/a"),IF(ISERROR(VALUE(F104)),0,F104)+SUMIF(W105,"&lt;&gt;#n/a"))</f>
        <v>3421.438397890347</v>
      </c>
      <c r="G105" s="4">
        <f>CHOOSE(References!$G$1,X111,AVERAGEIF(X105:X111,"&lt;&gt;#n/a"),IF(ISERROR(VALUE(G104)),0,G104)+SUMIF(X105,"&lt;&gt;#n/a"))</f>
        <v>517.7079394607797</v>
      </c>
      <c r="H105" s="4">
        <f>CHOOSE(References!$G$1,Y111,AVERAGEIF(Y105:Y111,"&lt;&gt;#n/a"),IF(ISERROR(VALUE(H104)),0,H104)+SUMIF(Y105,"&lt;&gt;#n/a"))</f>
        <v>5761.1064019930136</v>
      </c>
      <c r="I105" s="4">
        <f>CHOOSE(References!$G$1,Z111,AVERAGEIF(Z105:Z111,"&lt;&gt;#n/a"),IF(ISERROR(VALUE(I104)),0,I104)+SUMIF(Z105,"&lt;&gt;#n/a"))</f>
        <v>337.97890402275851</v>
      </c>
      <c r="R105" s="1">
        <f t="shared" si="42"/>
        <v>43993</v>
      </c>
      <c r="S105" s="2">
        <f>IF(References!$E$1=2,#N/A,INDEX(Data!$A$1:$ZZ$10000,MATCH($R105,Data!$A$1:$A$10036,0),MATCH(S$2,Data!$A$1:$ZZ$1,0))*S$1)</f>
        <v>17.147890575489726</v>
      </c>
      <c r="T105" s="2">
        <f>IF(References!$E$1=1,#N/A,INDEX(Data!$A$1:$ZZ$10000,MATCH($R105,Data!$A$1:$A$10036,0),MATCH(T$2,Data!$A$1:$ZZ$1,0))*S$1)</f>
        <v>2.4285440884113254</v>
      </c>
      <c r="U105" s="2">
        <f>IF(References!$E$1=2,#N/A,INDEX(Data!$A$1:$ZZ$10000,MATCH($R105,Data!$A$1:$A$10036,0),MATCH(U$2,Data!$A$1:$ZZ$1,0))*U$1)</f>
        <v>10.312558928908166</v>
      </c>
      <c r="V105" s="2">
        <f>IF(References!$E$1=1,#N/A,INDEX(Data!$A$1:$ZZ$10000,MATCH($R105,Data!$A$1:$A$10036,0),MATCH(V$2,Data!$A$1:$ZZ$1,0))*U$1)</f>
        <v>1.039921908797462</v>
      </c>
      <c r="W105" s="2">
        <f>IF(References!$E$1=2,#N/A,INDEX(Data!$A$1:$ZZ$10000,MATCH($R105,Data!$A$1:$A$10036,0),MATCH(W$2,Data!$A$1:$ZZ$1,0))*W$1)</f>
        <v>9.136274183739161</v>
      </c>
      <c r="X105" s="2">
        <f>IF(References!$E$1=1,#N/A,INDEX(Data!$A$1:$ZZ$10000,MATCH($R105,Data!$A$1:$A$10036,0),MATCH(X$2,Data!$A$1:$ZZ$1,0))*W$1)</f>
        <v>0</v>
      </c>
      <c r="Y105" s="2">
        <f>IF(References!$E$1=2,#N/A,INDEX(Data!$A$1:$ZZ$10000,MATCH($R105,Data!$A$1:$A$10036,0),MATCH(Y$2,Data!$A$1:$ZZ$1,0))*Y$1)</f>
        <v>62.644174249666364</v>
      </c>
      <c r="Z105" s="2">
        <f>IF(References!$E$1=1,#N/A,INDEX(Data!$A$1:$ZZ$10000,MATCH($R105,Data!$A$1:$A$10036,0),MATCH(Z$2,Data!$A$1:$ZZ$1,0))*Y$1)</f>
        <v>2.7897230989227575</v>
      </c>
    </row>
    <row r="106" spans="1:26" x14ac:dyDescent="0.25">
      <c r="A106" s="1">
        <f t="shared" si="41"/>
        <v>44000</v>
      </c>
      <c r="B106" s="4">
        <f>CHOOSE(References!$G$1,S112,AVERAGEIF(S106:S112,"&lt;&gt;#n/a"),IF(ISERROR(VALUE(B105)),0,B105)+SUMIF(S106,"&lt;&gt;#n/a"))</f>
        <v>3663.7253048903835</v>
      </c>
      <c r="C106" s="4">
        <f>CHOOSE(References!$G$1,T112,AVERAGEIF(T106:T112,"&lt;&gt;#n/a"),IF(ISERROR(VALUE(C105)),0,C105)+SUMIF(T106,"&lt;&gt;#n/a"))</f>
        <v>561.66005322776323</v>
      </c>
      <c r="D106" s="4">
        <f>CHOOSE(References!$G$1,U112,AVERAGEIF(U106:U112,"&lt;&gt;#n/a"),IF(ISERROR(VALUE(D105)),0,D105)+SUMIF(U106,"&lt;&gt;#n/a"))</f>
        <v>4186.8989251367175</v>
      </c>
      <c r="E106" s="4">
        <f>CHOOSE(References!$G$1,V112,AVERAGEIF(V106:V112,"&lt;&gt;#n/a"),IF(ISERROR(VALUE(E105)),0,E105)+SUMIF(V106,"&lt;&gt;#n/a"))</f>
        <v>764.3426029661349</v>
      </c>
      <c r="F106" s="4">
        <f>CHOOSE(References!$G$1,W112,AVERAGEIF(W106:W112,"&lt;&gt;#n/a"),IF(ISERROR(VALUE(F105)),0,F105)+SUMIF(W106,"&lt;&gt;#n/a"))</f>
        <v>3432.1794040735722</v>
      </c>
      <c r="G106" s="4">
        <f>CHOOSE(References!$G$1,X112,AVERAGEIF(X106:X112,"&lt;&gt;#n/a"),IF(ISERROR(VALUE(G105)),0,G105)+SUMIF(X106,"&lt;&gt;#n/a"))</f>
        <v>517.7079394607797</v>
      </c>
      <c r="H106" s="4">
        <f>CHOOSE(References!$G$1,Y112,AVERAGEIF(Y106:Y112,"&lt;&gt;#n/a"),IF(ISERROR(VALUE(H105)),0,H105)+SUMIF(Y106,"&lt;&gt;#n/a"))</f>
        <v>5830.645872224658</v>
      </c>
      <c r="I106" s="4">
        <f>CHOOSE(References!$G$1,Z112,AVERAGEIF(Z106:Z112,"&lt;&gt;#n/a"),IF(ISERROR(VALUE(I105)),0,I105)+SUMIF(Z106,"&lt;&gt;#n/a"))</f>
        <v>340.70177101255678</v>
      </c>
      <c r="R106" s="1">
        <f t="shared" si="42"/>
        <v>43994</v>
      </c>
      <c r="S106" s="2">
        <f>IF(References!$E$1=2,#N/A,INDEX(Data!$A$1:$ZZ$10000,MATCH($R106,Data!$A$1:$A$10036,0),MATCH(S$2,Data!$A$1:$ZZ$1,0))*S$1)</f>
        <v>17.755026597592554</v>
      </c>
      <c r="T106" s="2">
        <f>IF(References!$E$1=1,#N/A,INDEX(Data!$A$1:$ZZ$10000,MATCH($R106,Data!$A$1:$A$10036,0),MATCH(T$2,Data!$A$1:$ZZ$1,0))*S$1)</f>
        <v>1.1254228702393947</v>
      </c>
      <c r="U106" s="2">
        <f>IF(References!$E$1=2,#N/A,INDEX(Data!$A$1:$ZZ$10000,MATCH($R106,Data!$A$1:$A$10036,0),MATCH(U$2,Data!$A$1:$ZZ$1,0))*U$1)</f>
        <v>8.232715111313242</v>
      </c>
      <c r="V106" s="2">
        <f>IF(References!$E$1=1,#N/A,INDEX(Data!$A$1:$ZZ$10000,MATCH($R106,Data!$A$1:$A$10036,0),MATCH(V$2,Data!$A$1:$ZZ$1,0))*U$1)</f>
        <v>0.60662111346518621</v>
      </c>
      <c r="W106" s="2">
        <f>IF(References!$E$1=2,#N/A,INDEX(Data!$A$1:$ZZ$10000,MATCH($R106,Data!$A$1:$A$10036,0),MATCH(W$2,Data!$A$1:$ZZ$1,0))*W$1)</f>
        <v>10.741006183224963</v>
      </c>
      <c r="X106" s="2">
        <f>IF(References!$E$1=1,#N/A,INDEX(Data!$A$1:$ZZ$10000,MATCH($R106,Data!$A$1:$A$10036,0),MATCH(X$2,Data!$A$1:$ZZ$1,0))*W$1)</f>
        <v>0</v>
      </c>
      <c r="Y106" s="2">
        <f>IF(References!$E$1=2,#N/A,INDEX(Data!$A$1:$ZZ$10000,MATCH($R106,Data!$A$1:$A$10036,0),MATCH(Y$2,Data!$A$1:$ZZ$1,0))*Y$1)</f>
        <v>69.539470231644287</v>
      </c>
      <c r="Z106" s="2">
        <f>IF(References!$E$1=1,#N/A,INDEX(Data!$A$1:$ZZ$10000,MATCH($R106,Data!$A$1:$A$10036,0),MATCH(Z$2,Data!$A$1:$ZZ$1,0))*Y$1)</f>
        <v>2.7228669897982467</v>
      </c>
    </row>
    <row r="107" spans="1:26" x14ac:dyDescent="0.25">
      <c r="A107" s="1">
        <f t="shared" si="41"/>
        <v>44001</v>
      </c>
      <c r="B107" s="4">
        <f>CHOOSE(References!$G$1,S113,AVERAGEIF(S107:S113,"&lt;&gt;#n/a"),IF(ISERROR(VALUE(B106)),0,B106)+SUMIF(S107,"&lt;&gt;#n/a"))</f>
        <v>3678.7852398776658</v>
      </c>
      <c r="C107" s="4">
        <f>CHOOSE(References!$G$1,T113,AVERAGEIF(T107:T113,"&lt;&gt;#n/a"),IF(ISERROR(VALUE(C106)),0,C106)+SUMIF(T107,"&lt;&gt;#n/a"))</f>
        <v>563.59992685936004</v>
      </c>
      <c r="D107" s="4">
        <f>CHOOSE(References!$G$1,U113,AVERAGEIF(U107:U113,"&lt;&gt;#n/a"),IF(ISERROR(VALUE(D106)),0,D106)+SUMIF(U107,"&lt;&gt;#n/a"))</f>
        <v>4194.6116792936318</v>
      </c>
      <c r="E107" s="4">
        <f>CHOOSE(References!$G$1,V113,AVERAGEIF(V107:V113,"&lt;&gt;#n/a"),IF(ISERROR(VALUE(E106)),0,E106)+SUMIF(V107,"&lt;&gt;#n/a"))</f>
        <v>765.20920455679948</v>
      </c>
      <c r="F107" s="4">
        <f>CHOOSE(References!$G$1,W113,AVERAGEIF(W107:W113,"&lt;&gt;#n/a"),IF(ISERROR(VALUE(F106)),0,F106)+SUMIF(W107,"&lt;&gt;#n/a"))</f>
        <v>3440.6523890308572</v>
      </c>
      <c r="G107" s="4">
        <f>CHOOSE(References!$G$1,X113,AVERAGEIF(X107:X113,"&lt;&gt;#n/a"),IF(ISERROR(VALUE(G106)),0,G106)+SUMIF(X107,"&lt;&gt;#n/a"))</f>
        <v>517.7079394607797</v>
      </c>
      <c r="H107" s="4">
        <f>CHOOSE(References!$G$1,Y113,AVERAGEIF(Y107:Y113,"&lt;&gt;#n/a"),IF(ISERROR(VALUE(H106)),0,H106)+SUMIF(Y107,"&lt;&gt;#n/a"))</f>
        <v>5908.5605895811732</v>
      </c>
      <c r="I107" s="4">
        <f>CHOOSE(References!$G$1,Z113,AVERAGEIF(Z107:Z113,"&lt;&gt;#n/a"),IF(ISERROR(VALUE(I106)),0,I106)+SUMIF(Z107,"&lt;&gt;#n/a"))</f>
        <v>343.28180904195267</v>
      </c>
      <c r="R107" s="1">
        <f t="shared" si="42"/>
        <v>43995</v>
      </c>
      <c r="S107" s="2">
        <f>IF(References!$E$1=2,#N/A,INDEX(Data!$A$1:$ZZ$10000,MATCH($R107,Data!$A$1:$A$10036,0),MATCH(S$2,Data!$A$1:$ZZ$1,0))*S$1)</f>
        <v>15.059934987282427</v>
      </c>
      <c r="T107" s="2">
        <f>IF(References!$E$1=1,#N/A,INDEX(Data!$A$1:$ZZ$10000,MATCH($R107,Data!$A$1:$A$10036,0),MATCH(T$2,Data!$A$1:$ZZ$1,0))*S$1)</f>
        <v>1.9398736315968512</v>
      </c>
      <c r="U107" s="2">
        <f>IF(References!$E$1=2,#N/A,INDEX(Data!$A$1:$ZZ$10000,MATCH($R107,Data!$A$1:$A$10036,0),MATCH(U$2,Data!$A$1:$ZZ$1,0))*U$1)</f>
        <v>7.7127541569145102</v>
      </c>
      <c r="V107" s="2">
        <f>IF(References!$E$1=1,#N/A,INDEX(Data!$A$1:$ZZ$10000,MATCH($R107,Data!$A$1:$A$10036,0),MATCH(V$2,Data!$A$1:$ZZ$1,0))*U$1)</f>
        <v>0.86660159066455178</v>
      </c>
      <c r="W107" s="2">
        <f>IF(References!$E$1=2,#N/A,INDEX(Data!$A$1:$ZZ$10000,MATCH($R107,Data!$A$1:$A$10036,0),MATCH(W$2,Data!$A$1:$ZZ$1,0))*W$1)</f>
        <v>8.4729849572850302</v>
      </c>
      <c r="X107" s="2">
        <f>IF(References!$E$1=1,#N/A,INDEX(Data!$A$1:$ZZ$10000,MATCH($R107,Data!$A$1:$A$10036,0),MATCH(X$2,Data!$A$1:$ZZ$1,0))*W$1)</f>
        <v>0</v>
      </c>
      <c r="Y107" s="2">
        <f>IF(References!$E$1=2,#N/A,INDEX(Data!$A$1:$ZZ$10000,MATCH($R107,Data!$A$1:$A$10036,0),MATCH(Y$2,Data!$A$1:$ZZ$1,0))*Y$1)</f>
        <v>77.914717356514785</v>
      </c>
      <c r="Z107" s="2">
        <f>IF(References!$E$1=1,#N/A,INDEX(Data!$A$1:$ZZ$10000,MATCH($R107,Data!$A$1:$A$10036,0),MATCH(Z$2,Data!$A$1:$ZZ$1,0))*Y$1)</f>
        <v>2.5800380293958836</v>
      </c>
    </row>
    <row r="108" spans="1:26" x14ac:dyDescent="0.25">
      <c r="A108" s="1">
        <f t="shared" si="41"/>
        <v>44002</v>
      </c>
      <c r="B108" s="4">
        <f>CHOOSE(References!$G$1,S114,AVERAGEIF(S108:S114,"&lt;&gt;#n/a"),IF(ISERROR(VALUE(B107)),0,B107)+SUMIF(S108,"&lt;&gt;#n/a"))</f>
        <v>3694.3634617130847</v>
      </c>
      <c r="C108" s="4">
        <f>CHOOSE(References!$G$1,T114,AVERAGEIF(T108:T114,"&lt;&gt;#n/a"),IF(ISERROR(VALUE(C107)),0,C107)+SUMIF(T108,"&lt;&gt;#n/a"))</f>
        <v>565.18440379509184</v>
      </c>
      <c r="D108" s="4">
        <f>CHOOSE(References!$G$1,U114,AVERAGEIF(U108:U114,"&lt;&gt;#n/a"),IF(ISERROR(VALUE(D107)),0,D107)+SUMIF(U108,"&lt;&gt;#n/a"))</f>
        <v>4198.8580270878883</v>
      </c>
      <c r="E108" s="4">
        <f>CHOOSE(References!$G$1,V114,AVERAGEIF(V108:V114,"&lt;&gt;#n/a"),IF(ISERROR(VALUE(E107)),0,E107)+SUMIF(V108,"&lt;&gt;#n/a"))</f>
        <v>765.64250535213171</v>
      </c>
      <c r="F108" s="4">
        <f>CHOOSE(References!$G$1,W114,AVERAGEIF(W108:W114,"&lt;&gt;#n/a"),IF(ISERROR(VALUE(F107)),0,F107)+SUMIF(W108,"&lt;&gt;#n/a"))</f>
        <v>3447.5634348419762</v>
      </c>
      <c r="G108" s="4">
        <f>CHOOSE(References!$G$1,X114,AVERAGEIF(X108:X114,"&lt;&gt;#n/a"),IF(ISERROR(VALUE(G107)),0,G107)+SUMIF(X108,"&lt;&gt;#n/a"))</f>
        <v>517.7079394607797</v>
      </c>
      <c r="H108" s="4">
        <f>CHOOSE(References!$G$1,Y114,AVERAGEIF(Y108:Y114,"&lt;&gt;#n/a"),IF(ISERROR(VALUE(H107)),0,H107)+SUMIF(Y108,"&lt;&gt;#n/a"))</f>
        <v>5986.1744544466274</v>
      </c>
      <c r="I108" s="4">
        <f>CHOOSE(References!$G$1,Z114,AVERAGEIF(Z108:Z114,"&lt;&gt;#n/a"),IF(ISERROR(VALUE(I107)),0,I107)+SUMIF(Z108,"&lt;&gt;#n/a"))</f>
        <v>345.61265611915718</v>
      </c>
      <c r="R108" s="1">
        <f t="shared" si="42"/>
        <v>43996</v>
      </c>
      <c r="S108" s="2">
        <f>IF(References!$E$1=2,#N/A,INDEX(Data!$A$1:$ZZ$10000,MATCH($R108,Data!$A$1:$A$10036,0),MATCH(S$2,Data!$A$1:$ZZ$1,0))*S$1)</f>
        <v>15.57822183541899</v>
      </c>
      <c r="T108" s="2">
        <f>IF(References!$E$1=1,#N/A,INDEX(Data!$A$1:$ZZ$10000,MATCH($R108,Data!$A$1:$A$10036,0),MATCH(T$2,Data!$A$1:$ZZ$1,0))*S$1)</f>
        <v>1.5844769357317794</v>
      </c>
      <c r="U108" s="2">
        <f>IF(References!$E$1=2,#N/A,INDEX(Data!$A$1:$ZZ$10000,MATCH($R108,Data!$A$1:$A$10036,0),MATCH(U$2,Data!$A$1:$ZZ$1,0))*U$1)</f>
        <v>4.2463477942563035</v>
      </c>
      <c r="V108" s="2">
        <f>IF(References!$E$1=1,#N/A,INDEX(Data!$A$1:$ZZ$10000,MATCH($R108,Data!$A$1:$A$10036,0),MATCH(V$2,Data!$A$1:$ZZ$1,0))*U$1)</f>
        <v>0.43330079533227589</v>
      </c>
      <c r="W108" s="2">
        <f>IF(References!$E$1=2,#N/A,INDEX(Data!$A$1:$ZZ$10000,MATCH($R108,Data!$A$1:$A$10036,0),MATCH(W$2,Data!$A$1:$ZZ$1,0))*W$1)</f>
        <v>6.91104581111885</v>
      </c>
      <c r="X108" s="2">
        <f>IF(References!$E$1=1,#N/A,INDEX(Data!$A$1:$ZZ$10000,MATCH($R108,Data!$A$1:$A$10036,0),MATCH(X$2,Data!$A$1:$ZZ$1,0))*W$1)</f>
        <v>0</v>
      </c>
      <c r="Y108" s="2">
        <f>IF(References!$E$1=2,#N/A,INDEX(Data!$A$1:$ZZ$10000,MATCH($R108,Data!$A$1:$A$10036,0),MATCH(Y$2,Data!$A$1:$ZZ$1,0))*Y$1)</f>
        <v>77.613864865454488</v>
      </c>
      <c r="Z108" s="2">
        <f>IF(References!$E$1=1,#N/A,INDEX(Data!$A$1:$ZZ$10000,MATCH($R108,Data!$A$1:$A$10036,0),MATCH(Z$2,Data!$A$1:$ZZ$1,0))*Y$1)</f>
        <v>2.3308470772045262</v>
      </c>
    </row>
    <row r="109" spans="1:26" x14ac:dyDescent="0.25">
      <c r="A109" s="1">
        <f t="shared" si="41"/>
        <v>44003</v>
      </c>
      <c r="B109" s="4">
        <f>CHOOSE(References!$G$1,S115,AVERAGEIF(S109:S115,"&lt;&gt;#n/a"),IF(ISERROR(VALUE(B108)),0,B108)+SUMIF(S109,"&lt;&gt;#n/a"))</f>
        <v>3707.5427558514143</v>
      </c>
      <c r="C109" s="4">
        <f>CHOOSE(References!$G$1,T115,AVERAGEIF(T109:T115,"&lt;&gt;#n/a"),IF(ISERROR(VALUE(C108)),0,C108)+SUMIF(T109,"&lt;&gt;#n/a"))</f>
        <v>565.58422507794</v>
      </c>
      <c r="D109" s="4">
        <f>CHOOSE(References!$G$1,U115,AVERAGEIF(U109:U115,"&lt;&gt;#n/a"),IF(ISERROR(VALUE(D108)),0,D108)+SUMIF(U109,"&lt;&gt;#n/a"))</f>
        <v>4200.7645505873506</v>
      </c>
      <c r="E109" s="4">
        <f>CHOOSE(References!$G$1,V115,AVERAGEIF(V109:V115,"&lt;&gt;#n/a"),IF(ISERROR(VALUE(E108)),0,E108)+SUMIF(V109,"&lt;&gt;#n/a"))</f>
        <v>765.90248582933111</v>
      </c>
      <c r="F109" s="4">
        <f>CHOOSE(References!$G$1,W115,AVERAGEIF(W109:W115,"&lt;&gt;#n/a"),IF(ISERROR(VALUE(F108)),0,F108)+SUMIF(W109,"&lt;&gt;#n/a"))</f>
        <v>3451.4361880674019</v>
      </c>
      <c r="G109" s="4">
        <f>CHOOSE(References!$G$1,X115,AVERAGEIF(X109:X115,"&lt;&gt;#n/a"),IF(ISERROR(VALUE(G108)),0,G108)+SUMIF(X109,"&lt;&gt;#n/a"))</f>
        <v>517.7079394607797</v>
      </c>
      <c r="H109" s="4">
        <f>CHOOSE(References!$G$1,Y115,AVERAGEIF(Y109:Y115,"&lt;&gt;#n/a"),IF(ISERROR(VALUE(H108)),0,H108)+SUMIF(Y109,"&lt;&gt;#n/a"))</f>
        <v>6045.5639517475502</v>
      </c>
      <c r="I109" s="4">
        <f>CHOOSE(References!$G$1,Z115,AVERAGEIF(Z109:Z115,"&lt;&gt;#n/a"),IF(ISERROR(VALUE(I108)),0,I108)+SUMIF(Z109,"&lt;&gt;#n/a"))</f>
        <v>346.51217467828695</v>
      </c>
      <c r="R109" s="1">
        <f t="shared" si="42"/>
        <v>43997</v>
      </c>
      <c r="S109" s="2">
        <f>IF(References!$E$1=2,#N/A,INDEX(Data!$A$1:$ZZ$10000,MATCH($R109,Data!$A$1:$A$10036,0),MATCH(S$2,Data!$A$1:$ZZ$1,0))*S$1)</f>
        <v>13.179294138329753</v>
      </c>
      <c r="T109" s="2">
        <f>IF(References!$E$1=1,#N/A,INDEX(Data!$A$1:$ZZ$10000,MATCH($R109,Data!$A$1:$A$10036,0),MATCH(T$2,Data!$A$1:$ZZ$1,0))*S$1)</f>
        <v>0.39982128284820601</v>
      </c>
      <c r="U109" s="2">
        <f>IF(References!$E$1=2,#N/A,INDEX(Data!$A$1:$ZZ$10000,MATCH($R109,Data!$A$1:$A$10036,0),MATCH(U$2,Data!$A$1:$ZZ$1,0))*U$1)</f>
        <v>1.9065234994620139</v>
      </c>
      <c r="V109" s="2">
        <f>IF(References!$E$1=1,#N/A,INDEX(Data!$A$1:$ZZ$10000,MATCH($R109,Data!$A$1:$A$10036,0),MATCH(V$2,Data!$A$1:$ZZ$1,0))*U$1)</f>
        <v>0.25998047719936551</v>
      </c>
      <c r="W109" s="2">
        <f>IF(References!$E$1=2,#N/A,INDEX(Data!$A$1:$ZZ$10000,MATCH($R109,Data!$A$1:$A$10036,0),MATCH(W$2,Data!$A$1:$ZZ$1,0))*W$1)</f>
        <v>3.8727532254257335</v>
      </c>
      <c r="X109" s="2">
        <f>IF(References!$E$1=1,#N/A,INDEX(Data!$A$1:$ZZ$10000,MATCH($R109,Data!$A$1:$A$10036,0),MATCH(X$2,Data!$A$1:$ZZ$1,0))*W$1)</f>
        <v>0</v>
      </c>
      <c r="Y109" s="2">
        <f>IF(References!$E$1=2,#N/A,INDEX(Data!$A$1:$ZZ$10000,MATCH($R109,Data!$A$1:$A$10036,0),MATCH(Y$2,Data!$A$1:$ZZ$1,0))*Y$1)</f>
        <v>59.389497300923146</v>
      </c>
      <c r="Z109" s="2">
        <f>IF(References!$E$1=1,#N/A,INDEX(Data!$A$1:$ZZ$10000,MATCH($R109,Data!$A$1:$A$10036,0),MATCH(Z$2,Data!$A$1:$ZZ$1,0))*Y$1)</f>
        <v>0.89951855912977796</v>
      </c>
    </row>
    <row r="110" spans="1:26" x14ac:dyDescent="0.25">
      <c r="A110" s="1">
        <f t="shared" si="41"/>
        <v>44004</v>
      </c>
      <c r="B110" s="4">
        <f>CHOOSE(References!$G$1,S116,AVERAGEIF(S110:S116,"&lt;&gt;#n/a"),IF(ISERROR(VALUE(B109)),0,B109)+SUMIF(S110,"&lt;&gt;#n/a"))</f>
        <v>3719.715092684793</v>
      </c>
      <c r="C110" s="4">
        <f>CHOOSE(References!$G$1,T116,AVERAGEIF(T110:T116,"&lt;&gt;#n/a"),IF(ISERROR(VALUE(C109)),0,C109)+SUMIF(T110,"&lt;&gt;#n/a"))</f>
        <v>566.01366275211035</v>
      </c>
      <c r="D110" s="4">
        <f>CHOOSE(References!$G$1,U116,AVERAGEIF(U110:U116,"&lt;&gt;#n/a"),IF(ISERROR(VALUE(D109)),0,D109)+SUMIF(U110,"&lt;&gt;#n/a"))</f>
        <v>4213.5035939701193</v>
      </c>
      <c r="E110" s="4">
        <f>CHOOSE(References!$G$1,V116,AVERAGEIF(V110:V116,"&lt;&gt;#n/a"),IF(ISERROR(VALUE(E109)),0,E109)+SUMIF(V110,"&lt;&gt;#n/a"))</f>
        <v>766.59576710186275</v>
      </c>
      <c r="F110" s="4">
        <f>CHOOSE(References!$G$1,W116,AVERAGEIF(W110:W116,"&lt;&gt;#n/a"),IF(ISERROR(VALUE(F109)),0,F109)+SUMIF(W110,"&lt;&gt;#n/a"))</f>
        <v>3456.1220055059002</v>
      </c>
      <c r="G110" s="4">
        <f>CHOOSE(References!$G$1,X116,AVERAGEIF(X110:X116,"&lt;&gt;#n/a"),IF(ISERROR(VALUE(G109)),0,G109)+SUMIF(X110,"&lt;&gt;#n/a"))</f>
        <v>517.7079394607797</v>
      </c>
      <c r="H110" s="4">
        <f>CHOOSE(References!$G$1,Y116,AVERAGEIF(Y110:Y116,"&lt;&gt;#n/a"),IF(ISERROR(VALUE(H109)),0,H109)+SUMIF(Y110,"&lt;&gt;#n/a"))</f>
        <v>6106.2115594656343</v>
      </c>
      <c r="I110" s="4">
        <f>CHOOSE(References!$G$1,Z116,AVERAGEIF(Z110:Z116,"&lt;&gt;#n/a"),IF(ISERROR(VALUE(I109)),0,I109)+SUMIF(Z110,"&lt;&gt;#n/a"))</f>
        <v>347.71254572847704</v>
      </c>
      <c r="R110" s="1">
        <f t="shared" si="42"/>
        <v>43998</v>
      </c>
      <c r="S110" s="2">
        <f>IF(References!$E$1=2,#N/A,INDEX(Data!$A$1:$ZZ$10000,MATCH($R110,Data!$A$1:$A$10036,0),MATCH(S$2,Data!$A$1:$ZZ$1,0))*S$1)</f>
        <v>12.172336833378717</v>
      </c>
      <c r="T110" s="2">
        <f>IF(References!$E$1=1,#N/A,INDEX(Data!$A$1:$ZZ$10000,MATCH($R110,Data!$A$1:$A$10036,0),MATCH(T$2,Data!$A$1:$ZZ$1,0))*S$1)</f>
        <v>0.42943767417029532</v>
      </c>
      <c r="U110" s="2">
        <f>IF(References!$E$1=2,#N/A,INDEX(Data!$A$1:$ZZ$10000,MATCH($R110,Data!$A$1:$A$10036,0),MATCH(U$2,Data!$A$1:$ZZ$1,0))*U$1)</f>
        <v>12.73904338276891</v>
      </c>
      <c r="V110" s="2">
        <f>IF(References!$E$1=1,#N/A,INDEX(Data!$A$1:$ZZ$10000,MATCH($R110,Data!$A$1:$A$10036,0),MATCH(V$2,Data!$A$1:$ZZ$1,0))*U$1)</f>
        <v>0.6932812725316414</v>
      </c>
      <c r="W110" s="2">
        <f>IF(References!$E$1=2,#N/A,INDEX(Data!$A$1:$ZZ$10000,MATCH($R110,Data!$A$1:$A$10036,0),MATCH(W$2,Data!$A$1:$ZZ$1,0))*W$1)</f>
        <v>4.6858174384985389</v>
      </c>
      <c r="X110" s="2">
        <f>IF(References!$E$1=1,#N/A,INDEX(Data!$A$1:$ZZ$10000,MATCH($R110,Data!$A$1:$A$10036,0),MATCH(X$2,Data!$A$1:$ZZ$1,0))*W$1)</f>
        <v>0</v>
      </c>
      <c r="Y110" s="2">
        <f>IF(References!$E$1=2,#N/A,INDEX(Data!$A$1:$ZZ$10000,MATCH($R110,Data!$A$1:$A$10036,0),MATCH(Y$2,Data!$A$1:$ZZ$1,0))*Y$1)</f>
        <v>60.647607718084387</v>
      </c>
      <c r="Z110" s="2">
        <f>IF(References!$E$1=1,#N/A,INDEX(Data!$A$1:$ZZ$10000,MATCH($R110,Data!$A$1:$A$10036,0),MATCH(Z$2,Data!$A$1:$ZZ$1,0))*Y$1)</f>
        <v>1.2003710501900753</v>
      </c>
    </row>
    <row r="111" spans="1:26" x14ac:dyDescent="0.25">
      <c r="A111" s="1">
        <f t="shared" si="41"/>
        <v>44005</v>
      </c>
      <c r="B111" s="4">
        <f>CHOOSE(References!$G$1,S117,AVERAGEIF(S111:S117,"&lt;&gt;#n/a"),IF(ISERROR(VALUE(B110)),0,B110)+SUMIF(S111,"&lt;&gt;#n/a"))</f>
        <v>3735.1600407592628</v>
      </c>
      <c r="C111" s="4">
        <f>CHOOSE(References!$G$1,T117,AVERAGEIF(T111:T117,"&lt;&gt;#n/a"),IF(ISERROR(VALUE(C110)),0,C110)+SUMIF(T111,"&lt;&gt;#n/a"))</f>
        <v>567.79064623143574</v>
      </c>
      <c r="D111" s="4">
        <f>CHOOSE(References!$G$1,U117,AVERAGEIF(U111:U117,"&lt;&gt;#n/a"),IF(ISERROR(VALUE(D110)),0,D110)+SUMIF(U111,"&lt;&gt;#n/a"))</f>
        <v>4222.0829497176983</v>
      </c>
      <c r="E111" s="4">
        <f>CHOOSE(References!$G$1,V117,AVERAGEIF(V111:V117,"&lt;&gt;#n/a"),IF(ISERROR(VALUE(E110)),0,E110)+SUMIF(V111,"&lt;&gt;#n/a"))</f>
        <v>767.20238821532791</v>
      </c>
      <c r="F111" s="4">
        <f>CHOOSE(References!$G$1,W117,AVERAGEIF(W111:W117,"&lt;&gt;#n/a"),IF(ISERROR(VALUE(F110)),0,F110)+SUMIF(W111,"&lt;&gt;#n/a"))</f>
        <v>3463.717736970133</v>
      </c>
      <c r="G111" s="4">
        <f>CHOOSE(References!$G$1,X117,AVERAGEIF(X111:X117,"&lt;&gt;#n/a"),IF(ISERROR(VALUE(G110)),0,G110)+SUMIF(X111,"&lt;&gt;#n/a"))</f>
        <v>517.7079394607797</v>
      </c>
      <c r="H111" s="4">
        <f>CHOOSE(References!$G$1,Y117,AVERAGEIF(Y111:Y117,"&lt;&gt;#n/a"),IF(ISERROR(VALUE(H110)),0,H110)+SUMIF(Y111,"&lt;&gt;#n/a"))</f>
        <v>6178.2490170472947</v>
      </c>
      <c r="I111" s="4">
        <f>CHOOSE(References!$G$1,Z117,AVERAGEIF(Z111:Z117,"&lt;&gt;#n/a"),IF(ISERROR(VALUE(I110)),0,I110)+SUMIF(Z111,"&lt;&gt;#n/a"))</f>
        <v>350.25307787520842</v>
      </c>
      <c r="R111" s="1">
        <f t="shared" si="42"/>
        <v>43999</v>
      </c>
      <c r="S111" s="2">
        <f>IF(References!$E$1=2,#N/A,INDEX(Data!$A$1:$ZZ$10000,MATCH($R111,Data!$A$1:$A$10036,0),MATCH(S$2,Data!$A$1:$ZZ$1,0))*S$1)</f>
        <v>15.444948074469588</v>
      </c>
      <c r="T111" s="2">
        <f>IF(References!$E$1=1,#N/A,INDEX(Data!$A$1:$ZZ$10000,MATCH($R111,Data!$A$1:$A$10036,0),MATCH(T$2,Data!$A$1:$ZZ$1,0))*S$1)</f>
        <v>1.77698347932536</v>
      </c>
      <c r="U111" s="2">
        <f>IF(References!$E$1=2,#N/A,INDEX(Data!$A$1:$ZZ$10000,MATCH($R111,Data!$A$1:$A$10036,0),MATCH(U$2,Data!$A$1:$ZZ$1,0))*U$1)</f>
        <v>8.5793557475790632</v>
      </c>
      <c r="V111" s="2">
        <f>IF(References!$E$1=1,#N/A,INDEX(Data!$A$1:$ZZ$10000,MATCH($R111,Data!$A$1:$A$10036,0),MATCH(V$2,Data!$A$1:$ZZ$1,0))*U$1)</f>
        <v>0.60662111346518621</v>
      </c>
      <c r="W111" s="2">
        <f>IF(References!$E$1=2,#N/A,INDEX(Data!$A$1:$ZZ$10000,MATCH($R111,Data!$A$1:$A$10036,0),MATCH(W$2,Data!$A$1:$ZZ$1,0))*W$1)</f>
        <v>7.5957314642327916</v>
      </c>
      <c r="X111" s="2">
        <f>IF(References!$E$1=1,#N/A,INDEX(Data!$A$1:$ZZ$10000,MATCH($R111,Data!$A$1:$A$10036,0),MATCH(X$2,Data!$A$1:$ZZ$1,0))*W$1)</f>
        <v>0</v>
      </c>
      <c r="Y111" s="2">
        <f>IF(References!$E$1=2,#N/A,INDEX(Data!$A$1:$ZZ$10000,MATCH($R111,Data!$A$1:$A$10036,0),MATCH(Y$2,Data!$A$1:$ZZ$1,0))*Y$1)</f>
        <v>72.037457581660092</v>
      </c>
      <c r="Z111" s="2">
        <f>IF(References!$E$1=1,#N/A,INDEX(Data!$A$1:$ZZ$10000,MATCH($R111,Data!$A$1:$A$10036,0),MATCH(Z$2,Data!$A$1:$ZZ$1,0))*Y$1)</f>
        <v>2.5405321467314002</v>
      </c>
    </row>
    <row r="112" spans="1:26" x14ac:dyDescent="0.25">
      <c r="A112" s="1">
        <f t="shared" si="41"/>
        <v>44006</v>
      </c>
      <c r="B112" s="4">
        <f>CHOOSE(References!$G$1,S118,AVERAGEIF(S112:S118,"&lt;&gt;#n/a"),IF(ISERROR(VALUE(B111)),0,B111)+SUMIF(S112,"&lt;&gt;#n/a"))</f>
        <v>3751.4786723777338</v>
      </c>
      <c r="C112" s="4">
        <f>CHOOSE(References!$G$1,T118,AVERAGEIF(T112:T118,"&lt;&gt;#n/a"),IF(ISERROR(VALUE(C111)),0,C111)+SUMIF(T112,"&lt;&gt;#n/a"))</f>
        <v>569.4195477541507</v>
      </c>
      <c r="D112" s="4">
        <f>CHOOSE(References!$G$1,U118,AVERAGEIF(U112:U118,"&lt;&gt;#n/a"),IF(ISERROR(VALUE(D111)),0,D111)+SUMIF(U112,"&lt;&gt;#n/a"))</f>
        <v>4232.7421492828726</v>
      </c>
      <c r="E112" s="4">
        <f>CHOOSE(References!$G$1,V118,AVERAGEIF(V112:V118,"&lt;&gt;#n/a"),IF(ISERROR(VALUE(E111)),0,E111)+SUMIF(V112,"&lt;&gt;#n/a"))</f>
        <v>767.80900932879308</v>
      </c>
      <c r="F112" s="4">
        <f>CHOOSE(References!$G$1,W118,AVERAGEIF(W112:W118,"&lt;&gt;#n/a"),IF(ISERROR(VALUE(F111)),0,F111)+SUMIF(W112,"&lt;&gt;#n/a"))</f>
        <v>3476.2346465661221</v>
      </c>
      <c r="G112" s="4">
        <f>CHOOSE(References!$G$1,X118,AVERAGEIF(X112:X118,"&lt;&gt;#n/a"),IF(ISERROR(VALUE(G111)),0,G111)+SUMIF(X112,"&lt;&gt;#n/a"))</f>
        <v>517.7079394607797</v>
      </c>
      <c r="H112" s="4">
        <f>CHOOSE(References!$G$1,Y118,AVERAGEIF(Y112:Y118,"&lt;&gt;#n/a"),IF(ISERROR(VALUE(H111)),0,H111)+SUMIF(Y112,"&lt;&gt;#n/a"))</f>
        <v>6255.9206212797208</v>
      </c>
      <c r="I112" s="4">
        <f>CHOOSE(References!$G$1,Z118,AVERAGEIF(Z112:Z118,"&lt;&gt;#n/a"),IF(ISERROR(VALUE(I111)),0,I111)+SUMIF(Z112,"&lt;&gt;#n/a"))</f>
        <v>352.54441906974847</v>
      </c>
      <c r="R112" s="1">
        <f t="shared" si="42"/>
        <v>44000</v>
      </c>
      <c r="S112" s="2">
        <f>IF(References!$E$1=2,#N/A,INDEX(Data!$A$1:$ZZ$10000,MATCH($R112,Data!$A$1:$A$10036,0),MATCH(S$2,Data!$A$1:$ZZ$1,0))*S$1)</f>
        <v>16.318631618471223</v>
      </c>
      <c r="T112" s="2">
        <f>IF(References!$E$1=1,#N/A,INDEX(Data!$A$1:$ZZ$10000,MATCH($R112,Data!$A$1:$A$10036,0),MATCH(T$2,Data!$A$1:$ZZ$1,0))*S$1)</f>
        <v>1.6289015227149133</v>
      </c>
      <c r="U112" s="2">
        <f>IF(References!$E$1=2,#N/A,INDEX(Data!$A$1:$ZZ$10000,MATCH($R112,Data!$A$1:$A$10036,0),MATCH(U$2,Data!$A$1:$ZZ$1,0))*U$1)</f>
        <v>10.659199565173987</v>
      </c>
      <c r="V112" s="2">
        <f>IF(References!$E$1=1,#N/A,INDEX(Data!$A$1:$ZZ$10000,MATCH($R112,Data!$A$1:$A$10036,0),MATCH(V$2,Data!$A$1:$ZZ$1,0))*U$1)</f>
        <v>0.60662111346518621</v>
      </c>
      <c r="W112" s="2">
        <f>IF(References!$E$1=2,#N/A,INDEX(Data!$A$1:$ZZ$10000,MATCH($R112,Data!$A$1:$A$10036,0),MATCH(W$2,Data!$A$1:$ZZ$1,0))*W$1)</f>
        <v>12.516909595989249</v>
      </c>
      <c r="X112" s="2">
        <f>IF(References!$E$1=1,#N/A,INDEX(Data!$A$1:$ZZ$10000,MATCH($R112,Data!$A$1:$A$10036,0),MATCH(X$2,Data!$A$1:$ZZ$1,0))*W$1)</f>
        <v>0</v>
      </c>
      <c r="Y112" s="2">
        <f>IF(References!$E$1=2,#N/A,INDEX(Data!$A$1:$ZZ$10000,MATCH($R112,Data!$A$1:$A$10036,0),MATCH(Y$2,Data!$A$1:$ZZ$1,0))*Y$1)</f>
        <v>77.671604232425665</v>
      </c>
      <c r="Z112" s="2">
        <f>IF(References!$E$1=1,#N/A,INDEX(Data!$A$1:$ZZ$10000,MATCH($R112,Data!$A$1:$A$10036,0),MATCH(Z$2,Data!$A$1:$ZZ$1,0))*Y$1)</f>
        <v>2.2913411945400428</v>
      </c>
    </row>
    <row r="113" spans="1:26" x14ac:dyDescent="0.25">
      <c r="A113" s="1">
        <f t="shared" si="41"/>
        <v>44007</v>
      </c>
      <c r="B113" s="4">
        <f>CHOOSE(References!$G$1,S119,AVERAGEIF(S113:S119,"&lt;&gt;#n/a"),IF(ISERROR(VALUE(B112)),0,B112)+SUMIF(S113,"&lt;&gt;#n/a"))</f>
        <v>3766.4793745823722</v>
      </c>
      <c r="C113" s="4">
        <f>CHOOSE(References!$G$1,T119,AVERAGEIF(T113:T119,"&lt;&gt;#n/a"),IF(ISERROR(VALUE(C112)),0,C112)+SUMIF(T113,"&lt;&gt;#n/a"))</f>
        <v>570.41169686344074</v>
      </c>
      <c r="D113" s="4">
        <f>CHOOSE(References!$G$1,U119,AVERAGEIF(U113:U119,"&lt;&gt;#n/a"),IF(ISERROR(VALUE(D112)),0,D112)+SUMIF(U113,"&lt;&gt;#n/a"))</f>
        <v>4242.1014464620494</v>
      </c>
      <c r="E113" s="4">
        <f>CHOOSE(References!$G$1,V119,AVERAGEIF(V113:V119,"&lt;&gt;#n/a"),IF(ISERROR(VALUE(E112)),0,E112)+SUMIF(V113,"&lt;&gt;#n/a"))</f>
        <v>768.24231012412531</v>
      </c>
      <c r="F113" s="4">
        <f>CHOOSE(References!$G$1,W119,AVERAGEIF(W113:W119,"&lt;&gt;#n/a"),IF(ISERROR(VALUE(F112)),0,F112)+SUMIF(W113,"&lt;&gt;#n/a"))</f>
        <v>3482.8033495506838</v>
      </c>
      <c r="G113" s="4">
        <f>CHOOSE(References!$G$1,X119,AVERAGEIF(X113:X119,"&lt;&gt;#n/a"),IF(ISERROR(VALUE(G112)),0,G112)+SUMIF(X113,"&lt;&gt;#n/a"))</f>
        <v>542.93432649269653</v>
      </c>
      <c r="H113" s="4">
        <f>CHOOSE(References!$G$1,Y119,AVERAGEIF(Y113:Y119,"&lt;&gt;#n/a"),IF(ISERROR(VALUE(H112)),0,H112)+SUMIF(Y113,"&lt;&gt;#n/a"))</f>
        <v>6340.2869531667511</v>
      </c>
      <c r="I113" s="4">
        <f>CHOOSE(References!$G$1,Z119,AVERAGEIF(Z113:Z119,"&lt;&gt;#n/a"),IF(ISERROR(VALUE(I112)),0,I112)+SUMIF(Z113,"&lt;&gt;#n/a"))</f>
        <v>354.7233204443973</v>
      </c>
      <c r="R113" s="1">
        <f t="shared" si="42"/>
        <v>44001</v>
      </c>
      <c r="S113" s="2">
        <f>IF(References!$E$1=2,#N/A,INDEX(Data!$A$1:$ZZ$10000,MATCH($R113,Data!$A$1:$A$10036,0),MATCH(S$2,Data!$A$1:$ZZ$1,0))*S$1)</f>
        <v>15.000702204638248</v>
      </c>
      <c r="T113" s="2">
        <f>IF(References!$E$1=1,#N/A,INDEX(Data!$A$1:$ZZ$10000,MATCH($R113,Data!$A$1:$A$10036,0),MATCH(T$2,Data!$A$1:$ZZ$1,0))*S$1)</f>
        <v>0.99214910928999267</v>
      </c>
      <c r="U113" s="2">
        <f>IF(References!$E$1=2,#N/A,INDEX(Data!$A$1:$ZZ$10000,MATCH($R113,Data!$A$1:$A$10036,0),MATCH(U$2,Data!$A$1:$ZZ$1,0))*U$1)</f>
        <v>9.3592971791771582</v>
      </c>
      <c r="V113" s="2">
        <f>IF(References!$E$1=1,#N/A,INDEX(Data!$A$1:$ZZ$10000,MATCH($R113,Data!$A$1:$A$10036,0),MATCH(V$2,Data!$A$1:$ZZ$1,0))*U$1)</f>
        <v>0.43330079533227589</v>
      </c>
      <c r="W113" s="2">
        <f>IF(References!$E$1=2,#N/A,INDEX(Data!$A$1:$ZZ$10000,MATCH($R113,Data!$A$1:$A$10036,0),MATCH(W$2,Data!$A$1:$ZZ$1,0))*W$1)</f>
        <v>6.5687029845618792</v>
      </c>
      <c r="X113" s="2">
        <f>IF(References!$E$1=1,#N/A,INDEX(Data!$A$1:$ZZ$10000,MATCH($R113,Data!$A$1:$A$10036,0),MATCH(X$2,Data!$A$1:$ZZ$1,0))*W$1)</f>
        <v>25.226387031916794</v>
      </c>
      <c r="Y113" s="2">
        <f>IF(References!$E$1=2,#N/A,INDEX(Data!$A$1:$ZZ$10000,MATCH($R113,Data!$A$1:$A$10036,0),MATCH(Y$2,Data!$A$1:$ZZ$1,0))*Y$1)</f>
        <v>84.366331887030057</v>
      </c>
      <c r="Z113" s="2">
        <f>IF(References!$E$1=1,#N/A,INDEX(Data!$A$1:$ZZ$10000,MATCH($R113,Data!$A$1:$A$10036,0),MATCH(Z$2,Data!$A$1:$ZZ$1,0))*Y$1)</f>
        <v>2.1789013746488202</v>
      </c>
    </row>
    <row r="114" spans="1:26" x14ac:dyDescent="0.25">
      <c r="A114" s="1">
        <f t="shared" si="41"/>
        <v>44008</v>
      </c>
      <c r="B114" s="4">
        <f>CHOOSE(References!$G$1,S120,AVERAGEIF(S114:S120,"&lt;&gt;#n/a"),IF(ISERROR(VALUE(B113)),0,B113)+SUMIF(S114,"&lt;&gt;#n/a"))</f>
        <v>3781.6873915262649</v>
      </c>
      <c r="C114" s="4">
        <f>CHOOSE(References!$G$1,T120,AVERAGEIF(T114:T120,"&lt;&gt;#n/a"),IF(ISERROR(VALUE(C113)),0,C113)+SUMIF(T114,"&lt;&gt;#n/a"))</f>
        <v>571.6555852989685</v>
      </c>
      <c r="D114" s="4">
        <f>CHOOSE(References!$G$1,U120,AVERAGEIF(U114:U120,"&lt;&gt;#n/a"),IF(ISERROR(VALUE(D113)),0,D113)+SUMIF(U114,"&lt;&gt;#n/a"))</f>
        <v>4252.5873257090907</v>
      </c>
      <c r="E114" s="4">
        <f>CHOOSE(References!$G$1,V120,AVERAGEIF(V114:V120,"&lt;&gt;#n/a"),IF(ISERROR(VALUE(E113)),0,E113)+SUMIF(V114,"&lt;&gt;#n/a"))</f>
        <v>768.58895076039119</v>
      </c>
      <c r="F114" s="4">
        <f>CHOOSE(References!$G$1,W120,AVERAGEIF(W114:W120,"&lt;&gt;#n/a"),IF(ISERROR(VALUE(F113)),0,F113)+SUMIF(W114,"&lt;&gt;#n/a"))</f>
        <v>3490.5702524281951</v>
      </c>
      <c r="G114" s="4">
        <f>CHOOSE(References!$G$1,X120,AVERAGEIF(X114:X120,"&lt;&gt;#n/a"),IF(ISERROR(VALUE(G113)),0,G113)+SUMIF(X114,"&lt;&gt;#n/a"))</f>
        <v>543.08410147931522</v>
      </c>
      <c r="H114" s="4">
        <f>CHOOSE(References!$G$1,Y120,AVERAGEIF(Y114:Y120,"&lt;&gt;#n/a"),IF(ISERROR(VALUE(H113)),0,H113)+SUMIF(Y114,"&lt;&gt;#n/a"))</f>
        <v>6431.1778335215231</v>
      </c>
      <c r="I114" s="4">
        <f>CHOOSE(References!$G$1,Z120,AVERAGEIF(Z114:Z120,"&lt;&gt;#n/a"),IF(ISERROR(VALUE(I113)),0,I113)+SUMIF(Z114,"&lt;&gt;#n/a"))</f>
        <v>356.78370417105265</v>
      </c>
      <c r="R114" s="1">
        <f t="shared" si="42"/>
        <v>44002</v>
      </c>
      <c r="S114" s="2">
        <f>IF(References!$E$1=2,#N/A,INDEX(Data!$A$1:$ZZ$10000,MATCH($R114,Data!$A$1:$A$10036,0),MATCH(S$2,Data!$A$1:$ZZ$1,0))*S$1)</f>
        <v>15.208016943892872</v>
      </c>
      <c r="T114" s="2">
        <f>IF(References!$E$1=1,#N/A,INDEX(Data!$A$1:$ZZ$10000,MATCH($R114,Data!$A$1:$A$10036,0),MATCH(T$2,Data!$A$1:$ZZ$1,0))*S$1)</f>
        <v>1.243888435527752</v>
      </c>
      <c r="U114" s="2">
        <f>IF(References!$E$1=2,#N/A,INDEX(Data!$A$1:$ZZ$10000,MATCH($R114,Data!$A$1:$A$10036,0),MATCH(U$2,Data!$A$1:$ZZ$1,0))*U$1)</f>
        <v>10.485879247041076</v>
      </c>
      <c r="V114" s="2">
        <f>IF(References!$E$1=1,#N/A,INDEX(Data!$A$1:$ZZ$10000,MATCH($R114,Data!$A$1:$A$10036,0),MATCH(V$2,Data!$A$1:$ZZ$1,0))*U$1)</f>
        <v>0.3466406362658207</v>
      </c>
      <c r="W114" s="2">
        <f>IF(References!$E$1=2,#N/A,INDEX(Data!$A$1:$ZZ$10000,MATCH($R114,Data!$A$1:$A$10036,0),MATCH(W$2,Data!$A$1:$ZZ$1,0))*W$1)</f>
        <v>7.7669028775112769</v>
      </c>
      <c r="X114" s="2">
        <f>IF(References!$E$1=1,#N/A,INDEX(Data!$A$1:$ZZ$10000,MATCH($R114,Data!$A$1:$A$10036,0),MATCH(X$2,Data!$A$1:$ZZ$1,0))*W$1)</f>
        <v>0.14977498661867478</v>
      </c>
      <c r="Y114" s="2">
        <f>IF(References!$E$1=2,#N/A,INDEX(Data!$A$1:$ZZ$10000,MATCH($R114,Data!$A$1:$A$10036,0),MATCH(Y$2,Data!$A$1:$ZZ$1,0))*Y$1)</f>
        <v>90.890880354772065</v>
      </c>
      <c r="Z114" s="2">
        <f>IF(References!$E$1=1,#N/A,INDEX(Data!$A$1:$ZZ$10000,MATCH($R114,Data!$A$1:$A$10036,0),MATCH(Z$2,Data!$A$1:$ZZ$1,0))*Y$1)</f>
        <v>2.06038372665537</v>
      </c>
    </row>
    <row r="115" spans="1:26" x14ac:dyDescent="0.25">
      <c r="A115" s="1">
        <f t="shared" si="41"/>
        <v>44009</v>
      </c>
      <c r="B115" s="4">
        <f>CHOOSE(References!$G$1,S121,AVERAGEIF(S115:S121,"&lt;&gt;#n/a"),IF(ISERROR(VALUE(B114)),0,B114)+SUMIF(S115,"&lt;&gt;#n/a"))</f>
        <v>3796.2882724480551</v>
      </c>
      <c r="C115" s="4">
        <f>CHOOSE(References!$G$1,T121,AVERAGEIF(T115:T121,"&lt;&gt;#n/a"),IF(ISERROR(VALUE(C114)),0,C114)+SUMIF(T115,"&lt;&gt;#n/a"))</f>
        <v>572.70696719090267</v>
      </c>
      <c r="D115" s="4">
        <f>CHOOSE(References!$G$1,U121,AVERAGEIF(U115:U121,"&lt;&gt;#n/a"),IF(ISERROR(VALUE(D114)),0,D114)+SUMIF(U115,"&lt;&gt;#n/a"))</f>
        <v>4256.9203336624132</v>
      </c>
      <c r="E115" s="4">
        <f>CHOOSE(References!$G$1,V121,AVERAGEIF(V115:V121,"&lt;&gt;#n/a"),IF(ISERROR(VALUE(E114)),0,E114)+SUMIF(V115,"&lt;&gt;#n/a"))</f>
        <v>768.84893123759059</v>
      </c>
      <c r="F115" s="4">
        <f>CHOOSE(References!$G$1,W121,AVERAGEIF(W115:W121,"&lt;&gt;#n/a"),IF(ISERROR(VALUE(F114)),0,F114)+SUMIF(W115,"&lt;&gt;#n/a"))</f>
        <v>3497.716658932572</v>
      </c>
      <c r="G115" s="4">
        <f>CHOOSE(References!$G$1,X121,AVERAGEIF(X115:X121,"&lt;&gt;#n/a"),IF(ISERROR(VALUE(G114)),0,G114)+SUMIF(X115,"&lt;&gt;#n/a"))</f>
        <v>543.10549790597508</v>
      </c>
      <c r="H115" s="4">
        <f>CHOOSE(References!$G$1,Y121,AVERAGEIF(Y115:Y121,"&lt;&gt;#n/a"),IF(ISERROR(VALUE(H114)),0,H114)+SUMIF(Y115,"&lt;&gt;#n/a"))</f>
        <v>6534.9810596794787</v>
      </c>
      <c r="I115" s="4">
        <f>CHOOSE(References!$G$1,Z121,AVERAGEIF(Z115:Z121,"&lt;&gt;#n/a"),IF(ISERROR(VALUE(I114)),0,I114)+SUMIF(Z115,"&lt;&gt;#n/a"))</f>
        <v>358.62832500007892</v>
      </c>
      <c r="R115" s="1">
        <f t="shared" si="42"/>
        <v>44003</v>
      </c>
      <c r="S115" s="2">
        <f>IF(References!$E$1=2,#N/A,INDEX(Data!$A$1:$ZZ$10000,MATCH($R115,Data!$A$1:$A$10036,0),MATCH(S$2,Data!$A$1:$ZZ$1,0))*S$1)</f>
        <v>14.600880921790042</v>
      </c>
      <c r="T115" s="2">
        <f>IF(References!$E$1=1,#N/A,INDEX(Data!$A$1:$ZZ$10000,MATCH($R115,Data!$A$1:$A$10036,0),MATCH(T$2,Data!$A$1:$ZZ$1,0))*S$1)</f>
        <v>1.0513818919341713</v>
      </c>
      <c r="U115" s="2">
        <f>IF(References!$E$1=2,#N/A,INDEX(Data!$A$1:$ZZ$10000,MATCH($R115,Data!$A$1:$A$10036,0),MATCH(U$2,Data!$A$1:$ZZ$1,0))*U$1)</f>
        <v>4.3330079533227588</v>
      </c>
      <c r="V115" s="2">
        <f>IF(References!$E$1=1,#N/A,INDEX(Data!$A$1:$ZZ$10000,MATCH($R115,Data!$A$1:$A$10036,0),MATCH(V$2,Data!$A$1:$ZZ$1,0))*U$1)</f>
        <v>0.25998047719936551</v>
      </c>
      <c r="W115" s="2">
        <f>IF(References!$E$1=2,#N/A,INDEX(Data!$A$1:$ZZ$10000,MATCH($R115,Data!$A$1:$A$10036,0),MATCH(W$2,Data!$A$1:$ZZ$1,0))*W$1)</f>
        <v>7.1464065043767677</v>
      </c>
      <c r="X115" s="2">
        <f>IF(References!$E$1=1,#N/A,INDEX(Data!$A$1:$ZZ$10000,MATCH($R115,Data!$A$1:$A$10036,0),MATCH(X$2,Data!$A$1:$ZZ$1,0))*W$1)</f>
        <v>2.1396426659810681E-2</v>
      </c>
      <c r="Y115" s="2">
        <f>IF(References!$E$1=2,#N/A,INDEX(Data!$A$1:$ZZ$10000,MATCH($R115,Data!$A$1:$A$10036,0),MATCH(Y$2,Data!$A$1:$ZZ$1,0))*Y$1)</f>
        <v>103.80322615795593</v>
      </c>
      <c r="Z115" s="2">
        <f>IF(References!$E$1=1,#N/A,INDEX(Data!$A$1:$ZZ$10000,MATCH($R115,Data!$A$1:$A$10036,0),MATCH(Z$2,Data!$A$1:$ZZ$1,0))*Y$1)</f>
        <v>1.8446208290262678</v>
      </c>
    </row>
    <row r="116" spans="1:26" x14ac:dyDescent="0.25">
      <c r="A116" s="1">
        <f t="shared" si="41"/>
        <v>44010</v>
      </c>
      <c r="B116" s="4">
        <f>CHOOSE(References!$G$1,S122,AVERAGEIF(S116:S122,"&lt;&gt;#n/a"),IF(ISERROR(VALUE(B115)),0,B115)+SUMIF(S116,"&lt;&gt;#n/a"))</f>
        <v>3806.4615028671928</v>
      </c>
      <c r="C116" s="4">
        <f>CHOOSE(References!$G$1,T122,AVERAGEIF(T116:T122,"&lt;&gt;#n/a"),IF(ISERROR(VALUE(C115)),0,C115)+SUMIF(T116,"&lt;&gt;#n/a"))</f>
        <v>573.16602125639508</v>
      </c>
      <c r="D116" s="4">
        <f>CHOOSE(References!$G$1,U122,AVERAGEIF(U116:U122,"&lt;&gt;#n/a"),IF(ISERROR(VALUE(D115)),0,D115)+SUMIF(U116,"&lt;&gt;#n/a"))</f>
        <v>4258.6535368437426</v>
      </c>
      <c r="E116" s="4">
        <f>CHOOSE(References!$G$1,V122,AVERAGEIF(V116:V122,"&lt;&gt;#n/a"),IF(ISERROR(VALUE(E115)),0,E115)+SUMIF(V116,"&lt;&gt;#n/a"))</f>
        <v>769.62887266918869</v>
      </c>
      <c r="F116" s="4">
        <f>CHOOSE(References!$G$1,W122,AVERAGEIF(W116:W122,"&lt;&gt;#n/a"),IF(ISERROR(VALUE(F115)),0,F115)+SUMIF(W116,"&lt;&gt;#n/a"))</f>
        <v>3502.6806299176483</v>
      </c>
      <c r="G116" s="4">
        <f>CHOOSE(References!$G$1,X122,AVERAGEIF(X116:X122,"&lt;&gt;#n/a"),IF(ISERROR(VALUE(G115)),0,G115)+SUMIF(X116,"&lt;&gt;#n/a"))</f>
        <v>543.12689433263495</v>
      </c>
      <c r="H116" s="4">
        <f>CHOOSE(References!$G$1,Y122,AVERAGEIF(Y116:Y122,"&lt;&gt;#n/a"),IF(ISERROR(VALUE(H115)),0,H115)+SUMIF(Y116,"&lt;&gt;#n/a"))</f>
        <v>6613.3637697998647</v>
      </c>
      <c r="I116" s="4">
        <f>CHOOSE(References!$G$1,Z122,AVERAGEIF(Z116:Z122,"&lt;&gt;#n/a"),IF(ISERROR(VALUE(I115)),0,I115)+SUMIF(Z116,"&lt;&gt;#n/a"))</f>
        <v>359.4062869971641</v>
      </c>
      <c r="R116" s="1">
        <f t="shared" si="42"/>
        <v>44004</v>
      </c>
      <c r="S116" s="2">
        <f>IF(References!$E$1=2,#N/A,INDEX(Data!$A$1:$ZZ$10000,MATCH($R116,Data!$A$1:$A$10036,0),MATCH(S$2,Data!$A$1:$ZZ$1,0))*S$1)</f>
        <v>10.173230419137687</v>
      </c>
      <c r="T116" s="2">
        <f>IF(References!$E$1=1,#N/A,INDEX(Data!$A$1:$ZZ$10000,MATCH($R116,Data!$A$1:$A$10036,0),MATCH(T$2,Data!$A$1:$ZZ$1,0))*S$1)</f>
        <v>0.45905406549238464</v>
      </c>
      <c r="U116" s="2">
        <f>IF(References!$E$1=2,#N/A,INDEX(Data!$A$1:$ZZ$10000,MATCH($R116,Data!$A$1:$A$10036,0),MATCH(U$2,Data!$A$1:$ZZ$1,0))*U$1)</f>
        <v>1.7332031813291036</v>
      </c>
      <c r="V116" s="2">
        <f>IF(References!$E$1=1,#N/A,INDEX(Data!$A$1:$ZZ$10000,MATCH($R116,Data!$A$1:$A$10036,0),MATCH(V$2,Data!$A$1:$ZZ$1,0))*U$1)</f>
        <v>0.77994143159809659</v>
      </c>
      <c r="W116" s="2">
        <f>IF(References!$E$1=2,#N/A,INDEX(Data!$A$1:$ZZ$10000,MATCH($R116,Data!$A$1:$A$10036,0),MATCH(W$2,Data!$A$1:$ZZ$1,0))*W$1)</f>
        <v>4.9639709850760783</v>
      </c>
      <c r="X116" s="2">
        <f>IF(References!$E$1=1,#N/A,INDEX(Data!$A$1:$ZZ$10000,MATCH($R116,Data!$A$1:$A$10036,0),MATCH(X$2,Data!$A$1:$ZZ$1,0))*W$1)</f>
        <v>2.1396426659810681E-2</v>
      </c>
      <c r="Y116" s="2">
        <f>IF(References!$E$1=2,#N/A,INDEX(Data!$A$1:$ZZ$10000,MATCH($R116,Data!$A$1:$A$10036,0),MATCH(Y$2,Data!$A$1:$ZZ$1,0))*Y$1)</f>
        <v>78.382710120386363</v>
      </c>
      <c r="Z116" s="2">
        <f>IF(References!$E$1=1,#N/A,INDEX(Data!$A$1:$ZZ$10000,MATCH($R116,Data!$A$1:$A$10036,0),MATCH(Z$2,Data!$A$1:$ZZ$1,0))*Y$1)</f>
        <v>0.77796199708521341</v>
      </c>
    </row>
    <row r="117" spans="1:26" x14ac:dyDescent="0.25">
      <c r="A117" s="1">
        <f t="shared" si="41"/>
        <v>44011</v>
      </c>
      <c r="B117" s="4">
        <f>CHOOSE(References!$G$1,S123,AVERAGEIF(S117:S123,"&lt;&gt;#n/a"),IF(ISERROR(VALUE(B116)),0,B116)+SUMIF(S117,"&lt;&gt;#n/a"))</f>
        <v>3815.9239398946006</v>
      </c>
      <c r="C117" s="4">
        <f>CHOOSE(References!$G$1,T123,AVERAGEIF(T117:T123,"&lt;&gt;#n/a"),IF(ISERROR(VALUE(C116)),0,C116)+SUMIF(T117,"&lt;&gt;#n/a"))</f>
        <v>573.37333599564965</v>
      </c>
      <c r="D117" s="4">
        <f>CHOOSE(References!$G$1,U123,AVERAGEIF(U117:U123,"&lt;&gt;#n/a"),IF(ISERROR(VALUE(D116)),0,D116)+SUMIF(U117,"&lt;&gt;#n/a"))</f>
        <v>4271.0459395902453</v>
      </c>
      <c r="E117" s="4">
        <f>CHOOSE(References!$G$1,V123,AVERAGEIF(V117:V123,"&lt;&gt;#n/a"),IF(ISERROR(VALUE(E116)),0,E116)+SUMIF(V117,"&lt;&gt;#n/a"))</f>
        <v>770.6687945779862</v>
      </c>
      <c r="F117" s="4">
        <f>CHOOSE(References!$G$1,W123,AVERAGEIF(W117:W123,"&lt;&gt;#n/a"),IF(ISERROR(VALUE(F116)),0,F116)+SUMIF(W117,"&lt;&gt;#n/a"))</f>
        <v>3507.9869437292814</v>
      </c>
      <c r="G117" s="4">
        <f>CHOOSE(References!$G$1,X123,AVERAGEIF(X117:X123,"&lt;&gt;#n/a"),IF(ISERROR(VALUE(G116)),0,G116)+SUMIF(X117,"&lt;&gt;#n/a"))</f>
        <v>543.14829075929481</v>
      </c>
      <c r="H117" s="4">
        <f>CHOOSE(References!$G$1,Y123,AVERAGEIF(Y117:Y123,"&lt;&gt;#n/a"),IF(ISERROR(VALUE(H116)),0,H116)+SUMIF(Y117,"&lt;&gt;#n/a"))</f>
        <v>6708.7552818643371</v>
      </c>
      <c r="I117" s="4">
        <f>CHOOSE(References!$G$1,Z123,AVERAGEIF(Z117:Z123,"&lt;&gt;#n/a"),IF(ISERROR(VALUE(I116)),0,I116)+SUMIF(Z117,"&lt;&gt;#n/a"))</f>
        <v>360.70390329698984</v>
      </c>
      <c r="R117" s="1">
        <f t="shared" si="42"/>
        <v>44005</v>
      </c>
      <c r="S117" s="2">
        <f>IF(References!$E$1=2,#N/A,INDEX(Data!$A$1:$ZZ$10000,MATCH($R117,Data!$A$1:$A$10036,0),MATCH(S$2,Data!$A$1:$ZZ$1,0))*S$1)</f>
        <v>9.4624370274075424</v>
      </c>
      <c r="T117" s="2">
        <f>IF(References!$E$1=1,#N/A,INDEX(Data!$A$1:$ZZ$10000,MATCH($R117,Data!$A$1:$A$10036,0),MATCH(T$2,Data!$A$1:$ZZ$1,0))*S$1)</f>
        <v>0.20731473925462535</v>
      </c>
      <c r="U117" s="2">
        <f>IF(References!$E$1=2,#N/A,INDEX(Data!$A$1:$ZZ$10000,MATCH($R117,Data!$A$1:$A$10036,0),MATCH(U$2,Data!$A$1:$ZZ$1,0))*U$1)</f>
        <v>12.392402746503089</v>
      </c>
      <c r="V117" s="2">
        <f>IF(References!$E$1=1,#N/A,INDEX(Data!$A$1:$ZZ$10000,MATCH($R117,Data!$A$1:$A$10036,0),MATCH(V$2,Data!$A$1:$ZZ$1,0))*U$1)</f>
        <v>1.039921908797462</v>
      </c>
      <c r="W117" s="2">
        <f>IF(References!$E$1=2,#N/A,INDEX(Data!$A$1:$ZZ$10000,MATCH($R117,Data!$A$1:$A$10036,0),MATCH(W$2,Data!$A$1:$ZZ$1,0))*W$1)</f>
        <v>5.306313811633049</v>
      </c>
      <c r="X117" s="2">
        <f>IF(References!$E$1=1,#N/A,INDEX(Data!$A$1:$ZZ$10000,MATCH($R117,Data!$A$1:$A$10036,0),MATCH(X$2,Data!$A$1:$ZZ$1,0))*W$1)</f>
        <v>2.1396426659810681E-2</v>
      </c>
      <c r="Y117" s="2">
        <f>IF(References!$E$1=2,#N/A,INDEX(Data!$A$1:$ZZ$10000,MATCH($R117,Data!$A$1:$A$10036,0),MATCH(Y$2,Data!$A$1:$ZZ$1,0))*Y$1)</f>
        <v>95.391512064472067</v>
      </c>
      <c r="Z117" s="2">
        <f>IF(References!$E$1=1,#N/A,INDEX(Data!$A$1:$ZZ$10000,MATCH($R117,Data!$A$1:$A$10036,0),MATCH(Z$2,Data!$A$1:$ZZ$1,0))*Y$1)</f>
        <v>1.297616299825727</v>
      </c>
    </row>
    <row r="118" spans="1:26" x14ac:dyDescent="0.25">
      <c r="A118" s="1">
        <f t="shared" si="41"/>
        <v>44012</v>
      </c>
      <c r="B118" s="4">
        <f>CHOOSE(References!$G$1,S124,AVERAGEIF(S118:S124,"&lt;&gt;#n/a"),IF(ISERROR(VALUE(B117)),0,B117)+SUMIF(S118,"&lt;&gt;#n/a"))</f>
        <v>3829.1920832068968</v>
      </c>
      <c r="C118" s="4">
        <f>CHOOSE(References!$G$1,T124,AVERAGEIF(T118:T124,"&lt;&gt;#n/a"),IF(ISERROR(VALUE(C117)),0,C117)+SUMIF(T118,"&lt;&gt;#n/a"))</f>
        <v>574.76530638778786</v>
      </c>
      <c r="D118" s="4">
        <f>CHOOSE(References!$G$1,U124,AVERAGEIF(U118:U124,"&lt;&gt;#n/a"),IF(ISERROR(VALUE(D117)),0,D117)+SUMIF(U118,"&lt;&gt;#n/a"))</f>
        <v>4280.5785570875551</v>
      </c>
      <c r="E118" s="4">
        <f>CHOOSE(References!$G$1,V124,AVERAGEIF(V118:V124,"&lt;&gt;#n/a"),IF(ISERROR(VALUE(E117)),0,E117)+SUMIF(V118,"&lt;&gt;#n/a"))</f>
        <v>771.01543521425208</v>
      </c>
      <c r="F118" s="4">
        <f>CHOOSE(References!$G$1,W124,AVERAGEIF(W118:W124,"&lt;&gt;#n/a"),IF(ISERROR(VALUE(F117)),0,F117)+SUMIF(W118,"&lt;&gt;#n/a"))</f>
        <v>3515.1333502336583</v>
      </c>
      <c r="G118" s="4">
        <f>CHOOSE(References!$G$1,X124,AVERAGEIF(X118:X124,"&lt;&gt;#n/a"),IF(ISERROR(VALUE(G117)),0,G117)+SUMIF(X118,"&lt;&gt;#n/a"))</f>
        <v>543.19108361261442</v>
      </c>
      <c r="H118" s="4">
        <f>CHOOSE(References!$G$1,Y124,AVERAGEIF(Y118:Y124,"&lt;&gt;#n/a"),IF(ISERROR(VALUE(H117)),0,H117)+SUMIF(Y118,"&lt;&gt;#n/a"))</f>
        <v>6814.2663777190191</v>
      </c>
      <c r="I118" s="4">
        <f>CHOOSE(References!$G$1,Z124,AVERAGEIF(Z118:Z124,"&lt;&gt;#n/a"),IF(ISERROR(VALUE(I117)),0,I117)+SUMIF(Z118,"&lt;&gt;#n/a"))</f>
        <v>363.21404630321007</v>
      </c>
      <c r="R118" s="1">
        <f t="shared" si="42"/>
        <v>44006</v>
      </c>
      <c r="S118" s="2">
        <f>IF(References!$E$1=2,#N/A,INDEX(Data!$A$1:$ZZ$10000,MATCH($R118,Data!$A$1:$A$10036,0),MATCH(S$2,Data!$A$1:$ZZ$1,0))*S$1)</f>
        <v>13.268143312296022</v>
      </c>
      <c r="T118" s="2">
        <f>IF(References!$E$1=1,#N/A,INDEX(Data!$A$1:$ZZ$10000,MATCH($R118,Data!$A$1:$A$10036,0),MATCH(T$2,Data!$A$1:$ZZ$1,0))*S$1)</f>
        <v>1.3919703921381987</v>
      </c>
      <c r="U118" s="2">
        <f>IF(References!$E$1=2,#N/A,INDEX(Data!$A$1:$ZZ$10000,MATCH($R118,Data!$A$1:$A$10036,0),MATCH(U$2,Data!$A$1:$ZZ$1,0))*U$1)</f>
        <v>9.5326174973100688</v>
      </c>
      <c r="V118" s="2">
        <f>IF(References!$E$1=1,#N/A,INDEX(Data!$A$1:$ZZ$10000,MATCH($R118,Data!$A$1:$A$10036,0),MATCH(V$2,Data!$A$1:$ZZ$1,0))*U$1)</f>
        <v>0.3466406362658207</v>
      </c>
      <c r="W118" s="2">
        <f>IF(References!$E$1=2,#N/A,INDEX(Data!$A$1:$ZZ$10000,MATCH($R118,Data!$A$1:$A$10036,0),MATCH(W$2,Data!$A$1:$ZZ$1,0))*W$1)</f>
        <v>7.1464065043767677</v>
      </c>
      <c r="X118" s="2">
        <f>IF(References!$E$1=1,#N/A,INDEX(Data!$A$1:$ZZ$10000,MATCH($R118,Data!$A$1:$A$10036,0),MATCH(X$2,Data!$A$1:$ZZ$1,0))*W$1)</f>
        <v>4.2792853319621363E-2</v>
      </c>
      <c r="Y118" s="2">
        <f>IF(References!$E$1=2,#N/A,INDEX(Data!$A$1:$ZZ$10000,MATCH($R118,Data!$A$1:$A$10036,0),MATCH(Y$2,Data!$A$1:$ZZ$1,0))*Y$1)</f>
        <v>105.51109585468207</v>
      </c>
      <c r="Z118" s="2">
        <f>IF(References!$E$1=1,#N/A,INDEX(Data!$A$1:$ZZ$10000,MATCH($R118,Data!$A$1:$A$10036,0),MATCH(Z$2,Data!$A$1:$ZZ$1,0))*Y$1)</f>
        <v>2.5101430062202588</v>
      </c>
    </row>
    <row r="119" spans="1:26" x14ac:dyDescent="0.25">
      <c r="A119" s="1">
        <f t="shared" si="41"/>
        <v>44013</v>
      </c>
      <c r="B119" s="4">
        <f>CHOOSE(References!$G$1,S125,AVERAGEIF(S119:S125,"&lt;&gt;#n/a"),IF(ISERROR(VALUE(B118)),0,B118)+SUMIF(S119,"&lt;&gt;#n/a"))</f>
        <v>3842.3121445625825</v>
      </c>
      <c r="C119" s="4">
        <f>CHOOSE(References!$G$1,T125,AVERAGEIF(T119:T125,"&lt;&gt;#n/a"),IF(ISERROR(VALUE(C118)),0,C118)+SUMIF(T119,"&lt;&gt;#n/a"))</f>
        <v>576.05361941029878</v>
      </c>
      <c r="D119" s="4">
        <f>CHOOSE(References!$G$1,U125,AVERAGEIF(U119:U125,"&lt;&gt;#n/a"),IF(ISERROR(VALUE(D118)),0,D118)+SUMIF(U119,"&lt;&gt;#n/a"))</f>
        <v>4289.244572994201</v>
      </c>
      <c r="E119" s="4">
        <f>CHOOSE(References!$G$1,V125,AVERAGEIF(V119:V125,"&lt;&gt;#n/a"),IF(ISERROR(VALUE(E118)),0,E118)+SUMIF(V119,"&lt;&gt;#n/a"))</f>
        <v>771.27541569145149</v>
      </c>
      <c r="F119" s="4">
        <f>CHOOSE(References!$G$1,W125,AVERAGEIF(W119:W125,"&lt;&gt;#n/a"),IF(ISERROR(VALUE(F118)),0,F118)+SUMIF(W119,"&lt;&gt;#n/a"))</f>
        <v>3523.6919208975828</v>
      </c>
      <c r="G119" s="4">
        <f>CHOOSE(References!$G$1,X125,AVERAGEIF(X119:X125,"&lt;&gt;#n/a"),IF(ISERROR(VALUE(G118)),0,G118)+SUMIF(X119,"&lt;&gt;#n/a"))</f>
        <v>543.25527289259389</v>
      </c>
      <c r="H119" s="4">
        <f>CHOOSE(References!$G$1,Y125,AVERAGEIF(Y119:Y125,"&lt;&gt;#n/a"),IF(ISERROR(VALUE(H118)),0,H118)+SUMIF(Y119,"&lt;&gt;#n/a"))</f>
        <v>6918.6196473202272</v>
      </c>
      <c r="I119" s="4">
        <f>CHOOSE(References!$G$1,Z125,AVERAGEIF(Z119:Z125,"&lt;&gt;#n/a"),IF(ISERROR(VALUE(I118)),0,I118)+SUMIF(Z119,"&lt;&gt;#n/a"))</f>
        <v>365.49627075559675</v>
      </c>
      <c r="R119" s="1">
        <f t="shared" si="42"/>
        <v>44007</v>
      </c>
      <c r="S119" s="2">
        <f>IF(References!$E$1=2,#N/A,INDEX(Data!$A$1:$ZZ$10000,MATCH($R119,Data!$A$1:$A$10036,0),MATCH(S$2,Data!$A$1:$ZZ$1,0))*S$1)</f>
        <v>13.120061355685575</v>
      </c>
      <c r="T119" s="2">
        <f>IF(References!$E$1=1,#N/A,INDEX(Data!$A$1:$ZZ$10000,MATCH($R119,Data!$A$1:$A$10036,0),MATCH(T$2,Data!$A$1:$ZZ$1,0))*S$1)</f>
        <v>1.2883130225108861</v>
      </c>
      <c r="U119" s="2">
        <f>IF(References!$E$1=2,#N/A,INDEX(Data!$A$1:$ZZ$10000,MATCH($R119,Data!$A$1:$A$10036,0),MATCH(U$2,Data!$A$1:$ZZ$1,0))*U$1)</f>
        <v>8.6660159066455176</v>
      </c>
      <c r="V119" s="2">
        <f>IF(References!$E$1=1,#N/A,INDEX(Data!$A$1:$ZZ$10000,MATCH($R119,Data!$A$1:$A$10036,0),MATCH(V$2,Data!$A$1:$ZZ$1,0))*U$1)</f>
        <v>0.25998047719936551</v>
      </c>
      <c r="W119" s="2">
        <f>IF(References!$E$1=2,#N/A,INDEX(Data!$A$1:$ZZ$10000,MATCH($R119,Data!$A$1:$A$10036,0),MATCH(W$2,Data!$A$1:$ZZ$1,0))*W$1)</f>
        <v>8.5585706639242733</v>
      </c>
      <c r="X119" s="2">
        <f>IF(References!$E$1=1,#N/A,INDEX(Data!$A$1:$ZZ$10000,MATCH($R119,Data!$A$1:$A$10036,0),MATCH(X$2,Data!$A$1:$ZZ$1,0))*W$1)</f>
        <v>6.4189279979432051E-2</v>
      </c>
      <c r="Y119" s="2">
        <f>IF(References!$E$1=2,#N/A,INDEX(Data!$A$1:$ZZ$10000,MATCH($R119,Data!$A$1:$A$10036,0),MATCH(Y$2,Data!$A$1:$ZZ$1,0))*Y$1)</f>
        <v>104.35326960120759</v>
      </c>
      <c r="Z119" s="2">
        <f>IF(References!$E$1=1,#N/A,INDEX(Data!$A$1:$ZZ$10000,MATCH($R119,Data!$A$1:$A$10036,0),MATCH(Z$2,Data!$A$1:$ZZ$1,0))*Y$1)</f>
        <v>2.2822244523867004</v>
      </c>
    </row>
    <row r="120" spans="1:26" x14ac:dyDescent="0.25">
      <c r="A120" s="1">
        <f t="shared" si="41"/>
        <v>44014</v>
      </c>
      <c r="B120" s="4">
        <f>CHOOSE(References!$G$1,S126,AVERAGEIF(S120:S126,"&lt;&gt;#n/a"),IF(ISERROR(VALUE(B119)),0,B119)+SUMIF(S120,"&lt;&gt;#n/a"))</f>
        <v>3853.8329207868751</v>
      </c>
      <c r="C120" s="4">
        <f>CHOOSE(References!$G$1,T126,AVERAGEIF(T120:T126,"&lt;&gt;#n/a"),IF(ISERROR(VALUE(C119)),0,C119)+SUMIF(T120,"&lt;&gt;#n/a"))</f>
        <v>577.5196307807422</v>
      </c>
      <c r="D120" s="4">
        <f>CHOOSE(References!$G$1,U126,AVERAGEIF(U120:U126,"&lt;&gt;#n/a"),IF(ISERROR(VALUE(D119)),0,D119)+SUMIF(U120,"&lt;&gt;#n/a"))</f>
        <v>4295.8307450832517</v>
      </c>
      <c r="E120" s="4">
        <f>CHOOSE(References!$G$1,V126,AVERAGEIF(V120:V126,"&lt;&gt;#n/a"),IF(ISERROR(VALUE(E119)),0,E119)+SUMIF(V120,"&lt;&gt;#n/a"))</f>
        <v>771.70871648678371</v>
      </c>
      <c r="F120" s="4">
        <f>CHOOSE(References!$G$1,W126,AVERAGEIF(W120:W126,"&lt;&gt;#n/a"),IF(ISERROR(VALUE(F119)),0,F119)+SUMIF(W120,"&lt;&gt;#n/a"))</f>
        <v>3532.6570236680436</v>
      </c>
      <c r="G120" s="4">
        <f>CHOOSE(References!$G$1,X126,AVERAGEIF(X120:X126,"&lt;&gt;#n/a"),IF(ISERROR(VALUE(G119)),0,G119)+SUMIF(X120,"&lt;&gt;#n/a"))</f>
        <v>543.42644430587234</v>
      </c>
      <c r="H120" s="4">
        <f>CHOOSE(References!$G$1,Y126,AVERAGEIF(Y120:Y126,"&lt;&gt;#n/a"),IF(ISERROR(VALUE(H119)),0,H119)+SUMIF(Y120,"&lt;&gt;#n/a"))</f>
        <v>7043.0601387992992</v>
      </c>
      <c r="I120" s="4">
        <f>CHOOSE(References!$G$1,Z126,AVERAGEIF(Z120:Z126,"&lt;&gt;#n/a"),IF(ISERROR(VALUE(I119)),0,I119)+SUMIF(Z120,"&lt;&gt;#n/a"))</f>
        <v>372.90210429816187</v>
      </c>
      <c r="R120" s="1">
        <f t="shared" si="42"/>
        <v>44008</v>
      </c>
      <c r="S120" s="2">
        <f>IF(References!$E$1=2,#N/A,INDEX(Data!$A$1:$ZZ$10000,MATCH($R120,Data!$A$1:$A$10036,0),MATCH(S$2,Data!$A$1:$ZZ$1,0))*S$1)</f>
        <v>11.520776224292751</v>
      </c>
      <c r="T120" s="2">
        <f>IF(References!$E$1=1,#N/A,INDEX(Data!$A$1:$ZZ$10000,MATCH($R120,Data!$A$1:$A$10036,0),MATCH(T$2,Data!$A$1:$ZZ$1,0))*S$1)</f>
        <v>1.4660113704434219</v>
      </c>
      <c r="U120" s="2">
        <f>IF(References!$E$1=2,#N/A,INDEX(Data!$A$1:$ZZ$10000,MATCH($R120,Data!$A$1:$A$10036,0),MATCH(U$2,Data!$A$1:$ZZ$1,0))*U$1)</f>
        <v>6.586172089050593</v>
      </c>
      <c r="V120" s="2">
        <f>IF(References!$E$1=1,#N/A,INDEX(Data!$A$1:$ZZ$10000,MATCH($R120,Data!$A$1:$A$10036,0),MATCH(V$2,Data!$A$1:$ZZ$1,0))*U$1)</f>
        <v>0.43330079533227589</v>
      </c>
      <c r="W120" s="2">
        <f>IF(References!$E$1=2,#N/A,INDEX(Data!$A$1:$ZZ$10000,MATCH($R120,Data!$A$1:$A$10036,0),MATCH(W$2,Data!$A$1:$ZZ$1,0))*W$1)</f>
        <v>8.9651027704606747</v>
      </c>
      <c r="X120" s="2">
        <f>IF(References!$E$1=1,#N/A,INDEX(Data!$A$1:$ZZ$10000,MATCH($R120,Data!$A$1:$A$10036,0),MATCH(X$2,Data!$A$1:$ZZ$1,0))*W$1)</f>
        <v>0.17117141327848545</v>
      </c>
      <c r="Y120" s="2">
        <f>IF(References!$E$1=2,#N/A,INDEX(Data!$A$1:$ZZ$10000,MATCH($R120,Data!$A$1:$A$10036,0),MATCH(Y$2,Data!$A$1:$ZZ$1,0))*Y$1)</f>
        <v>124.44049147907189</v>
      </c>
      <c r="Z120" s="2">
        <f>IF(References!$E$1=1,#N/A,INDEX(Data!$A$1:$ZZ$10000,MATCH($R120,Data!$A$1:$A$10036,0),MATCH(Z$2,Data!$A$1:$ZZ$1,0))*Y$1)</f>
        <v>7.4058335425650981</v>
      </c>
    </row>
    <row r="121" spans="1:26" x14ac:dyDescent="0.25">
      <c r="A121" s="1">
        <f t="shared" si="41"/>
        <v>44015</v>
      </c>
      <c r="B121" s="4">
        <f>CHOOSE(References!$G$1,S127,AVERAGEIF(S121:S127,"&lt;&gt;#n/a"),IF(ISERROR(VALUE(B120)),0,B120)+SUMIF(S121,"&lt;&gt;#n/a"))</f>
        <v>3864.5096298584881</v>
      </c>
      <c r="C121" s="4">
        <f>CHOOSE(References!$G$1,T127,AVERAGEIF(T121:T127,"&lt;&gt;#n/a"),IF(ISERROR(VALUE(C120)),0,C120)+SUMIF(T121,"&lt;&gt;#n/a"))</f>
        <v>578.65986184664268</v>
      </c>
      <c r="D121" s="4">
        <f>CHOOSE(References!$G$1,U127,AVERAGEIF(U121:U127,"&lt;&gt;#n/a"),IF(ISERROR(VALUE(D120)),0,D120)+SUMIF(U121,"&lt;&gt;#n/a"))</f>
        <v>4305.6233430577613</v>
      </c>
      <c r="E121" s="4">
        <f>CHOOSE(References!$G$1,V127,AVERAGEIF(V121:V127,"&lt;&gt;#n/a"),IF(ISERROR(VALUE(E120)),0,E120)+SUMIF(V121,"&lt;&gt;#n/a"))</f>
        <v>771.88203680491665</v>
      </c>
      <c r="F121" s="4">
        <f>CHOOSE(References!$G$1,W127,AVERAGEIF(W121:W127,"&lt;&gt;#n/a"),IF(ISERROR(VALUE(F120)),0,F120)+SUMIF(W121,"&lt;&gt;#n/a"))</f>
        <v>3544.7246083041769</v>
      </c>
      <c r="G121" s="4">
        <f>CHOOSE(References!$G$1,X127,AVERAGEIF(X121:X127,"&lt;&gt;#n/a"),IF(ISERROR(VALUE(G120)),0,G120)+SUMIF(X121,"&lt;&gt;#n/a"))</f>
        <v>543.49063358585181</v>
      </c>
      <c r="H121" s="4">
        <f>CHOOSE(References!$G$1,Y127,AVERAGEIF(Y121:Y127,"&lt;&gt;#n/a"),IF(ISERROR(VALUE(H120)),0,H120)+SUMIF(Y121,"&lt;&gt;#n/a"))</f>
        <v>7181.4127788043716</v>
      </c>
      <c r="I121" s="4">
        <f>CHOOSE(References!$G$1,Z127,AVERAGEIF(Z121:Z127,"&lt;&gt;#n/a"),IF(ISERROR(VALUE(I120)),0,I120)+SUMIF(Z121,"&lt;&gt;#n/a"))</f>
        <v>374.79534775200597</v>
      </c>
      <c r="R121" s="1">
        <f t="shared" si="42"/>
        <v>44009</v>
      </c>
      <c r="S121" s="2">
        <f>IF(References!$E$1=2,#N/A,INDEX(Data!$A$1:$ZZ$10000,MATCH($R121,Data!$A$1:$A$10036,0),MATCH(S$2,Data!$A$1:$ZZ$1,0))*S$1)</f>
        <v>10.676709071613205</v>
      </c>
      <c r="T121" s="2">
        <f>IF(References!$E$1=1,#N/A,INDEX(Data!$A$1:$ZZ$10000,MATCH($R121,Data!$A$1:$A$10036,0),MATCH(T$2,Data!$A$1:$ZZ$1,0))*S$1)</f>
        <v>1.1402310659004393</v>
      </c>
      <c r="U121" s="2">
        <f>IF(References!$E$1=2,#N/A,INDEX(Data!$A$1:$ZZ$10000,MATCH($R121,Data!$A$1:$A$10036,0),MATCH(U$2,Data!$A$1:$ZZ$1,0))*U$1)</f>
        <v>9.7925979745094356</v>
      </c>
      <c r="V121" s="2">
        <f>IF(References!$E$1=1,#N/A,INDEX(Data!$A$1:$ZZ$10000,MATCH($R121,Data!$A$1:$A$10036,0),MATCH(V$2,Data!$A$1:$ZZ$1,0))*U$1)</f>
        <v>0.17332031813291035</v>
      </c>
      <c r="W121" s="2">
        <f>IF(References!$E$1=2,#N/A,INDEX(Data!$A$1:$ZZ$10000,MATCH($R121,Data!$A$1:$A$10036,0),MATCH(W$2,Data!$A$1:$ZZ$1,0))*W$1)</f>
        <v>12.067584636133224</v>
      </c>
      <c r="X121" s="2">
        <f>IF(References!$E$1=1,#N/A,INDEX(Data!$A$1:$ZZ$10000,MATCH($R121,Data!$A$1:$A$10036,0),MATCH(X$2,Data!$A$1:$ZZ$1,0))*W$1)</f>
        <v>6.4189279979432051E-2</v>
      </c>
      <c r="Y121" s="2">
        <f>IF(References!$E$1=2,#N/A,INDEX(Data!$A$1:$ZZ$10000,MATCH($R121,Data!$A$1:$A$10036,0),MATCH(Y$2,Data!$A$1:$ZZ$1,0))*Y$1)</f>
        <v>138.35264000507232</v>
      </c>
      <c r="Z121" s="2">
        <f>IF(References!$E$1=1,#N/A,INDEX(Data!$A$1:$ZZ$10000,MATCH($R121,Data!$A$1:$A$10036,0),MATCH(Z$2,Data!$A$1:$ZZ$1,0))*Y$1)</f>
        <v>1.8932434538440936</v>
      </c>
    </row>
    <row r="122" spans="1:26" x14ac:dyDescent="0.25">
      <c r="A122" s="1">
        <f t="shared" si="41"/>
        <v>44016</v>
      </c>
      <c r="B122" s="4">
        <f>CHOOSE(References!$G$1,S128,AVERAGEIF(S122:S128,"&lt;&gt;#n/a"),IF(ISERROR(VALUE(B121)),0,B121)+SUMIF(S122,"&lt;&gt;#n/a"))</f>
        <v>3874.4459291470489</v>
      </c>
      <c r="C122" s="4">
        <f>CHOOSE(References!$G$1,T128,AVERAGEIF(T122:T128,"&lt;&gt;#n/a"),IF(ISERROR(VALUE(C121)),0,C121)+SUMIF(T122,"&lt;&gt;#n/a"))</f>
        <v>579.25218967308444</v>
      </c>
      <c r="D122" s="4">
        <f>CHOOSE(References!$G$1,U128,AVERAGEIF(U122:U128,"&lt;&gt;#n/a"),IF(ISERROR(VALUE(D121)),0,D121)+SUMIF(U122,"&lt;&gt;#n/a"))</f>
        <v>4309.1764095794861</v>
      </c>
      <c r="E122" s="4">
        <f>CHOOSE(References!$G$1,V128,AVERAGEIF(V122:V128,"&lt;&gt;#n/a"),IF(ISERROR(VALUE(E121)),0,E121)+SUMIF(V122,"&lt;&gt;#n/a"))</f>
        <v>772.57531807744829</v>
      </c>
      <c r="F122" s="4">
        <f>CHOOSE(References!$G$1,W128,AVERAGEIF(W122:W128,"&lt;&gt;#n/a"),IF(ISERROR(VALUE(F121)),0,F121)+SUMIF(W122,"&lt;&gt;#n/a"))</f>
        <v>3551.1649327287801</v>
      </c>
      <c r="G122" s="4">
        <f>CHOOSE(References!$G$1,X128,AVERAGEIF(X122:X128,"&lt;&gt;#n/a"),IF(ISERROR(VALUE(G121)),0,G121)+SUMIF(X122,"&lt;&gt;#n/a"))</f>
        <v>543.53342643917142</v>
      </c>
      <c r="H122" s="4">
        <f>CHOOSE(References!$G$1,Y128,AVERAGEIF(Y122:Y128,"&lt;&gt;#n/a"),IF(ISERROR(VALUE(H121)),0,H121)+SUMIF(Y122,"&lt;&gt;#n/a"))</f>
        <v>7310.5240811800059</v>
      </c>
      <c r="I122" s="4">
        <f>CHOOSE(References!$G$1,Z128,AVERAGEIF(Z122:Z128,"&lt;&gt;#n/a"),IF(ISERROR(VALUE(I121)),0,I121)+SUMIF(Z122,"&lt;&gt;#n/a"))</f>
        <v>376.31480477756304</v>
      </c>
      <c r="R122" s="1">
        <f t="shared" si="42"/>
        <v>44010</v>
      </c>
      <c r="S122" s="2">
        <f>IF(References!$E$1=2,#N/A,INDEX(Data!$A$1:$ZZ$10000,MATCH($R122,Data!$A$1:$A$10036,0),MATCH(S$2,Data!$A$1:$ZZ$1,0))*S$1)</f>
        <v>9.9362992885609707</v>
      </c>
      <c r="T122" s="2">
        <f>IF(References!$E$1=1,#N/A,INDEX(Data!$A$1:$ZZ$10000,MATCH($R122,Data!$A$1:$A$10036,0),MATCH(T$2,Data!$A$1:$ZZ$1,0))*S$1)</f>
        <v>0.59232782644178661</v>
      </c>
      <c r="U122" s="2">
        <f>IF(References!$E$1=2,#N/A,INDEX(Data!$A$1:$ZZ$10000,MATCH($R122,Data!$A$1:$A$10036,0),MATCH(U$2,Data!$A$1:$ZZ$1,0))*U$1)</f>
        <v>3.553066521724662</v>
      </c>
      <c r="V122" s="2">
        <f>IF(References!$E$1=1,#N/A,INDEX(Data!$A$1:$ZZ$10000,MATCH($R122,Data!$A$1:$A$10036,0),MATCH(V$2,Data!$A$1:$ZZ$1,0))*U$1)</f>
        <v>0.6932812725316414</v>
      </c>
      <c r="W122" s="2">
        <f>IF(References!$E$1=2,#N/A,INDEX(Data!$A$1:$ZZ$10000,MATCH($R122,Data!$A$1:$A$10036,0),MATCH(W$2,Data!$A$1:$ZZ$1,0))*W$1)</f>
        <v>6.4403244246030154</v>
      </c>
      <c r="X122" s="2">
        <f>IF(References!$E$1=1,#N/A,INDEX(Data!$A$1:$ZZ$10000,MATCH($R122,Data!$A$1:$A$10036,0),MATCH(X$2,Data!$A$1:$ZZ$1,0))*W$1)</f>
        <v>4.2792853319621363E-2</v>
      </c>
      <c r="Y122" s="2">
        <f>IF(References!$E$1=2,#N/A,INDEX(Data!$A$1:$ZZ$10000,MATCH($R122,Data!$A$1:$A$10036,0),MATCH(Y$2,Data!$A$1:$ZZ$1,0))*Y$1)</f>
        <v>129.1113023756343</v>
      </c>
      <c r="Z122" s="2">
        <f>IF(References!$E$1=1,#N/A,INDEX(Data!$A$1:$ZZ$10000,MATCH($R122,Data!$A$1:$A$10036,0),MATCH(Z$2,Data!$A$1:$ZZ$1,0))*Y$1)</f>
        <v>1.5194570255570574</v>
      </c>
    </row>
    <row r="123" spans="1:26" x14ac:dyDescent="0.25">
      <c r="A123" s="1">
        <f t="shared" si="41"/>
        <v>44017</v>
      </c>
      <c r="B123" s="4">
        <f>CHOOSE(References!$G$1,S129,AVERAGEIF(S123:S129,"&lt;&gt;#n/a"),IF(ISERROR(VALUE(B122)),0,B122)+SUMIF(S123,"&lt;&gt;#n/a"))</f>
        <v>3884.0564481310671</v>
      </c>
      <c r="C123" s="4">
        <f>CHOOSE(References!$G$1,T129,AVERAGEIF(T123:T129,"&lt;&gt;#n/a"),IF(ISERROR(VALUE(C122)),0,C122)+SUMIF(T123,"&lt;&gt;#n/a"))</f>
        <v>579.71124373857685</v>
      </c>
      <c r="D123" s="4">
        <f>CHOOSE(References!$G$1,U129,AVERAGEIF(U123:U129,"&lt;&gt;#n/a"),IF(ISERROR(VALUE(D122)),0,D122)+SUMIF(U123,"&lt;&gt;#n/a"))</f>
        <v>4311.2562533970813</v>
      </c>
      <c r="E123" s="4">
        <f>CHOOSE(References!$G$1,V129,AVERAGEIF(V123:V129,"&lt;&gt;#n/a"),IF(ISERROR(VALUE(E122)),0,E122)+SUMIF(V123,"&lt;&gt;#n/a"))</f>
        <v>773.00861887278052</v>
      </c>
      <c r="F123" s="4">
        <f>CHOOSE(References!$G$1,W129,AVERAGEIF(W123:W129,"&lt;&gt;#n/a"),IF(ISERROR(VALUE(F122)),0,F122)+SUMIF(W123,"&lt;&gt;#n/a"))</f>
        <v>3555.4442180607421</v>
      </c>
      <c r="G123" s="4">
        <f>CHOOSE(References!$G$1,X129,AVERAGEIF(X123:X129,"&lt;&gt;#n/a"),IF(ISERROR(VALUE(G122)),0,G122)+SUMIF(X123,"&lt;&gt;#n/a"))</f>
        <v>543.59761571915089</v>
      </c>
      <c r="H123" s="4">
        <f>CHOOSE(References!$G$1,Y129,AVERAGEIF(Y123:Y129,"&lt;&gt;#n/a"),IF(ISERROR(VALUE(H122)),0,H122)+SUMIF(Y123,"&lt;&gt;#n/a"))</f>
        <v>7428.0480042787422</v>
      </c>
      <c r="I123" s="4">
        <f>CHOOSE(References!$G$1,Z129,AVERAGEIF(Z123:Z129,"&lt;&gt;#n/a"),IF(ISERROR(VALUE(I122)),0,I122)+SUMIF(Z123,"&lt;&gt;#n/a"))</f>
        <v>377.12011700110827</v>
      </c>
      <c r="R123" s="1">
        <f t="shared" si="42"/>
        <v>44011</v>
      </c>
      <c r="S123" s="2">
        <f>IF(References!$E$1=2,#N/A,INDEX(Data!$A$1:$ZZ$10000,MATCH($R123,Data!$A$1:$A$10036,0),MATCH(S$2,Data!$A$1:$ZZ$1,0))*S$1)</f>
        <v>9.6105189840179879</v>
      </c>
      <c r="T123" s="2">
        <f>IF(References!$E$1=1,#N/A,INDEX(Data!$A$1:$ZZ$10000,MATCH($R123,Data!$A$1:$A$10036,0),MATCH(T$2,Data!$A$1:$ZZ$1,0))*S$1)</f>
        <v>0.45905406549238464</v>
      </c>
      <c r="U123" s="2">
        <f>IF(References!$E$1=2,#N/A,INDEX(Data!$A$1:$ZZ$10000,MATCH($R123,Data!$A$1:$A$10036,0),MATCH(U$2,Data!$A$1:$ZZ$1,0))*U$1)</f>
        <v>2.0798438175949241</v>
      </c>
      <c r="V123" s="2">
        <f>IF(References!$E$1=1,#N/A,INDEX(Data!$A$1:$ZZ$10000,MATCH($R123,Data!$A$1:$A$10036,0),MATCH(V$2,Data!$A$1:$ZZ$1,0))*U$1)</f>
        <v>0.43330079533227589</v>
      </c>
      <c r="W123" s="2">
        <f>IF(References!$E$1=2,#N/A,INDEX(Data!$A$1:$ZZ$10000,MATCH($R123,Data!$A$1:$A$10036,0),MATCH(W$2,Data!$A$1:$ZZ$1,0))*W$1)</f>
        <v>4.2792853319621367</v>
      </c>
      <c r="X123" s="2">
        <f>IF(References!$E$1=1,#N/A,INDEX(Data!$A$1:$ZZ$10000,MATCH($R123,Data!$A$1:$A$10036,0),MATCH(X$2,Data!$A$1:$ZZ$1,0))*W$1)</f>
        <v>6.4189279979432051E-2</v>
      </c>
      <c r="Y123" s="2">
        <f>IF(References!$E$1=2,#N/A,INDEX(Data!$A$1:$ZZ$10000,MATCH($R123,Data!$A$1:$A$10036,0),MATCH(Y$2,Data!$A$1:$ZZ$1,0))*Y$1)</f>
        <v>117.52392309873616</v>
      </c>
      <c r="Z123" s="2">
        <f>IF(References!$E$1=1,#N/A,INDEX(Data!$A$1:$ZZ$10000,MATCH($R123,Data!$A$1:$A$10036,0),MATCH(Z$2,Data!$A$1:$ZZ$1,0))*Y$1)</f>
        <v>0.80531222354524046</v>
      </c>
    </row>
    <row r="124" spans="1:26" x14ac:dyDescent="0.25">
      <c r="A124" s="1">
        <f t="shared" si="41"/>
        <v>44018</v>
      </c>
      <c r="B124" s="4">
        <f>CHOOSE(References!$G$1,S130,AVERAGEIF(S124:S130,"&lt;&gt;#n/a"),IF(ISERROR(VALUE(B123)),0,B123)+SUMIF(S124,"&lt;&gt;#n/a"))</f>
        <v>3890.660903395893</v>
      </c>
      <c r="C124" s="4">
        <f>CHOOSE(References!$G$1,T130,AVERAGEIF(T124:T130,"&lt;&gt;#n/a"),IF(ISERROR(VALUE(C123)),0,C123)+SUMIF(T124,"&lt;&gt;#n/a"))</f>
        <v>580.02221584745882</v>
      </c>
      <c r="D124" s="4">
        <f>CHOOSE(References!$G$1,U130,AVERAGEIF(U124:U130,"&lt;&gt;#n/a"),IF(ISERROR(VALUE(D123)),0,D123)+SUMIF(U124,"&lt;&gt;#n/a"))</f>
        <v>4322.2620935985215</v>
      </c>
      <c r="E124" s="4">
        <f>CHOOSE(References!$G$1,V130,AVERAGEIF(V124:V130,"&lt;&gt;#n/a"),IF(ISERROR(VALUE(E123)),0,E123)+SUMIF(V124,"&lt;&gt;#n/a"))</f>
        <v>773.26859934997992</v>
      </c>
      <c r="F124" s="4">
        <f>CHOOSE(References!$G$1,W130,AVERAGEIF(W124:W130,"&lt;&gt;#n/a"),IF(ISERROR(VALUE(F123)),0,F123)+SUMIF(W124,"&lt;&gt;#n/a"))</f>
        <v>3561.8845424853453</v>
      </c>
      <c r="G124" s="4">
        <f>CHOOSE(References!$G$1,X130,AVERAGEIF(X124:X130,"&lt;&gt;#n/a"),IF(ISERROR(VALUE(G123)),0,G123)+SUMIF(X124,"&lt;&gt;#n/a"))</f>
        <v>543.7901835590892</v>
      </c>
      <c r="H124" s="4">
        <f>CHOOSE(References!$G$1,Y130,AVERAGEIF(Y124:Y130,"&lt;&gt;#n/a"),IF(ISERROR(VALUE(H123)),0,H123)+SUMIF(Y124,"&lt;&gt;#n/a"))</f>
        <v>7554.3331165868403</v>
      </c>
      <c r="I124" s="4">
        <f>CHOOSE(References!$G$1,Z130,AVERAGEIF(Z124:Z130,"&lt;&gt;#n/a"),IF(ISERROR(VALUE(I123)),0,I123)+SUMIF(Z124,"&lt;&gt;#n/a"))</f>
        <v>378.14119212228263</v>
      </c>
      <c r="R124" s="1">
        <f t="shared" si="42"/>
        <v>44012</v>
      </c>
      <c r="S124" s="2">
        <f>IF(References!$E$1=2,#N/A,INDEX(Data!$A$1:$ZZ$10000,MATCH($R124,Data!$A$1:$A$10036,0),MATCH(S$2,Data!$A$1:$ZZ$1,0))*S$1)</f>
        <v>6.6044552648259209</v>
      </c>
      <c r="T124" s="2">
        <f>IF(References!$E$1=1,#N/A,INDEX(Data!$A$1:$ZZ$10000,MATCH($R124,Data!$A$1:$A$10036,0),MATCH(T$2,Data!$A$1:$ZZ$1,0))*S$1)</f>
        <v>0.31097210888193799</v>
      </c>
      <c r="U124" s="2">
        <f>IF(References!$E$1=2,#N/A,INDEX(Data!$A$1:$ZZ$10000,MATCH($R124,Data!$A$1:$A$10036,0),MATCH(U$2,Data!$A$1:$ZZ$1,0))*U$1)</f>
        <v>11.005840201439808</v>
      </c>
      <c r="V124" s="2">
        <f>IF(References!$E$1=1,#N/A,INDEX(Data!$A$1:$ZZ$10000,MATCH($R124,Data!$A$1:$A$10036,0),MATCH(V$2,Data!$A$1:$ZZ$1,0))*U$1)</f>
        <v>0.25998047719936551</v>
      </c>
      <c r="W124" s="2">
        <f>IF(References!$E$1=2,#N/A,INDEX(Data!$A$1:$ZZ$10000,MATCH($R124,Data!$A$1:$A$10036,0),MATCH(W$2,Data!$A$1:$ZZ$1,0))*W$1)</f>
        <v>6.4403244246030154</v>
      </c>
      <c r="X124" s="2">
        <f>IF(References!$E$1=1,#N/A,INDEX(Data!$A$1:$ZZ$10000,MATCH($R124,Data!$A$1:$A$10036,0),MATCH(X$2,Data!$A$1:$ZZ$1,0))*W$1)</f>
        <v>0.19256783993829613</v>
      </c>
      <c r="Y124" s="2">
        <f>IF(References!$E$1=2,#N/A,INDEX(Data!$A$1:$ZZ$10000,MATCH($R124,Data!$A$1:$A$10036,0),MATCH(Y$2,Data!$A$1:$ZZ$1,0))*Y$1)</f>
        <v>126.28511230809816</v>
      </c>
      <c r="Z124" s="2">
        <f>IF(References!$E$1=1,#N/A,INDEX(Data!$A$1:$ZZ$10000,MATCH($R124,Data!$A$1:$A$10036,0),MATCH(Z$2,Data!$A$1:$ZZ$1,0))*Y$1)</f>
        <v>1.0210751211743425</v>
      </c>
    </row>
    <row r="125" spans="1:26" x14ac:dyDescent="0.25">
      <c r="A125" s="1">
        <f t="shared" si="41"/>
        <v>44019</v>
      </c>
      <c r="B125" s="4">
        <f>CHOOSE(References!$G$1,S131,AVERAGEIF(S125:S131,"&lt;&gt;#n/a"),IF(ISERROR(VALUE(B124)),0,B124)+SUMIF(S125,"&lt;&gt;#n/a"))</f>
        <v>3901.4708862284556</v>
      </c>
      <c r="C125" s="4">
        <f>CHOOSE(References!$G$1,T131,AVERAGEIF(T125:T131,"&lt;&gt;#n/a"),IF(ISERROR(VALUE(C124)),0,C124)+SUMIF(T125,"&lt;&gt;#n/a"))</f>
        <v>580.80705021749418</v>
      </c>
      <c r="D125" s="4">
        <f>CHOOSE(References!$G$1,U131,AVERAGEIF(U125:U131,"&lt;&gt;#n/a"),IF(ISERROR(VALUE(D124)),0,D124)+SUMIF(U125,"&lt;&gt;#n/a"))</f>
        <v>4330.9281095051674</v>
      </c>
      <c r="E125" s="4">
        <f>CHOOSE(References!$G$1,V131,AVERAGEIF(V125:V131,"&lt;&gt;#n/a"),IF(ISERROR(VALUE(E124)),0,E124)+SUMIF(V125,"&lt;&gt;#n/a"))</f>
        <v>773.96188062251156</v>
      </c>
      <c r="F125" s="4">
        <f>CHOOSE(References!$G$1,W131,AVERAGEIF(W125:W131,"&lt;&gt;#n/a"),IF(ISERROR(VALUE(F124)),0,F124)+SUMIF(W125,"&lt;&gt;#n/a"))</f>
        <v>3570.1863560293518</v>
      </c>
      <c r="G125" s="4">
        <f>CHOOSE(References!$G$1,X131,AVERAGEIF(X125:X131,"&lt;&gt;#n/a"),IF(ISERROR(VALUE(G124)),0,G124)+SUMIF(X125,"&lt;&gt;#n/a"))</f>
        <v>543.96135497236764</v>
      </c>
      <c r="H125" s="4">
        <f>CHOOSE(References!$G$1,Y131,AVERAGEIF(Y125:Y131,"&lt;&gt;#n/a"),IF(ISERROR(VALUE(H124)),0,H124)+SUMIF(Y125,"&lt;&gt;#n/a"))</f>
        <v>7687.6806651497282</v>
      </c>
      <c r="I125" s="4">
        <f>CHOOSE(References!$G$1,Z131,AVERAGEIF(Z125:Z131,"&lt;&gt;#n/a"),IF(ISERROR(VALUE(I124)),0,I124)+SUMIF(Z125,"&lt;&gt;#n/a"))</f>
        <v>382.00061296719758</v>
      </c>
      <c r="R125" s="1">
        <f t="shared" si="42"/>
        <v>44013</v>
      </c>
      <c r="S125" s="2">
        <f>IF(References!$E$1=2,#N/A,INDEX(Data!$A$1:$ZZ$10000,MATCH($R125,Data!$A$1:$A$10036,0),MATCH(S$2,Data!$A$1:$ZZ$1,0))*S$1)</f>
        <v>10.809982832562607</v>
      </c>
      <c r="T125" s="2">
        <f>IF(References!$E$1=1,#N/A,INDEX(Data!$A$1:$ZZ$10000,MATCH($R125,Data!$A$1:$A$10036,0),MATCH(T$2,Data!$A$1:$ZZ$1,0))*S$1)</f>
        <v>0.78483437003536738</v>
      </c>
      <c r="U125" s="2">
        <f>IF(References!$E$1=2,#N/A,INDEX(Data!$A$1:$ZZ$10000,MATCH($R125,Data!$A$1:$A$10036,0),MATCH(U$2,Data!$A$1:$ZZ$1,0))*U$1)</f>
        <v>8.6660159066455176</v>
      </c>
      <c r="V125" s="2">
        <f>IF(References!$E$1=1,#N/A,INDEX(Data!$A$1:$ZZ$10000,MATCH($R125,Data!$A$1:$A$10036,0),MATCH(V$2,Data!$A$1:$ZZ$1,0))*U$1)</f>
        <v>0.6932812725316414</v>
      </c>
      <c r="W125" s="2">
        <f>IF(References!$E$1=2,#N/A,INDEX(Data!$A$1:$ZZ$10000,MATCH($R125,Data!$A$1:$A$10036,0),MATCH(W$2,Data!$A$1:$ZZ$1,0))*W$1)</f>
        <v>8.3018135440065439</v>
      </c>
      <c r="X125" s="2">
        <f>IF(References!$E$1=1,#N/A,INDEX(Data!$A$1:$ZZ$10000,MATCH($R125,Data!$A$1:$A$10036,0),MATCH(X$2,Data!$A$1:$ZZ$1,0))*W$1)</f>
        <v>0.17117141327848545</v>
      </c>
      <c r="Y125" s="2">
        <f>IF(References!$E$1=2,#N/A,INDEX(Data!$A$1:$ZZ$10000,MATCH($R125,Data!$A$1:$A$10036,0),MATCH(Y$2,Data!$A$1:$ZZ$1,0))*Y$1)</f>
        <v>133.34754856288737</v>
      </c>
      <c r="Z125" s="2">
        <f>IF(References!$E$1=1,#N/A,INDEX(Data!$A$1:$ZZ$10000,MATCH($R125,Data!$A$1:$A$10036,0),MATCH(Z$2,Data!$A$1:$ZZ$1,0))*Y$1)</f>
        <v>3.8594208449149261</v>
      </c>
    </row>
    <row r="126" spans="1:26" x14ac:dyDescent="0.25">
      <c r="A126" s="1">
        <f t="shared" si="41"/>
        <v>44020</v>
      </c>
      <c r="B126" s="4">
        <f>CHOOSE(References!$G$1,S132,AVERAGEIF(S126:S132,"&lt;&gt;#n/a"),IF(ISERROR(VALUE(B125)),0,B125)+SUMIF(S126,"&lt;&gt;#n/a"))</f>
        <v>3910.6075429513203</v>
      </c>
      <c r="C126" s="4">
        <f>CHOOSE(References!$G$1,T132,AVERAGEIF(T126:T132,"&lt;&gt;#n/a"),IF(ISERROR(VALUE(C125)),0,C125)+SUMIF(T126,"&lt;&gt;#n/a"))</f>
        <v>582.24344519661554</v>
      </c>
      <c r="D126" s="4">
        <f>CHOOSE(References!$G$1,U132,AVERAGEIF(U126:U132,"&lt;&gt;#n/a"),IF(ISERROR(VALUE(D125)),0,D125)+SUMIF(U126,"&lt;&gt;#n/a"))</f>
        <v>4342.6272309791393</v>
      </c>
      <c r="E126" s="4">
        <f>CHOOSE(References!$G$1,V132,AVERAGEIF(V126:V132,"&lt;&gt;#n/a"),IF(ISERROR(VALUE(E125)),0,E125)+SUMIF(V126,"&lt;&gt;#n/a"))</f>
        <v>774.13520094064449</v>
      </c>
      <c r="F126" s="4">
        <f>CHOOSE(References!$G$1,W132,AVERAGEIF(W126:W132,"&lt;&gt;#n/a"),IF(ISERROR(VALUE(F125)),0,F125)+SUMIF(W126,"&lt;&gt;#n/a"))</f>
        <v>3579.686369466308</v>
      </c>
      <c r="G126" s="4">
        <f>CHOOSE(References!$G$1,X132,AVERAGEIF(X126:X132,"&lt;&gt;#n/a"),IF(ISERROR(VALUE(G125)),0,G125)+SUMIF(X126,"&lt;&gt;#n/a"))</f>
        <v>544.06833710566673</v>
      </c>
      <c r="H126" s="4">
        <f>CHOOSE(References!$G$1,Y132,AVERAGEIF(Y126:Y132,"&lt;&gt;#n/a"),IF(ISERROR(VALUE(H125)),0,H125)+SUMIF(Y126,"&lt;&gt;#n/a"))</f>
        <v>7845.8500636821154</v>
      </c>
      <c r="I126" s="4">
        <f>CHOOSE(References!$G$1,Z132,AVERAGEIF(Z126:Z132,"&lt;&gt;#n/a"),IF(ISERROR(VALUE(I125)),0,I125)+SUMIF(Z126,"&lt;&gt;#n/a"))</f>
        <v>383.98198492852401</v>
      </c>
      <c r="R126" s="1">
        <f t="shared" si="42"/>
        <v>44014</v>
      </c>
      <c r="S126" s="2">
        <f>IF(References!$E$1=2,#N/A,INDEX(Data!$A$1:$ZZ$10000,MATCH($R126,Data!$A$1:$A$10036,0),MATCH(S$2,Data!$A$1:$ZZ$1,0))*S$1)</f>
        <v>9.1366567228645597</v>
      </c>
      <c r="T126" s="2">
        <f>IF(References!$E$1=1,#N/A,INDEX(Data!$A$1:$ZZ$10000,MATCH($R126,Data!$A$1:$A$10036,0),MATCH(T$2,Data!$A$1:$ZZ$1,0))*S$1)</f>
        <v>1.4363949791213326</v>
      </c>
      <c r="U126" s="2">
        <f>IF(References!$E$1=2,#N/A,INDEX(Data!$A$1:$ZZ$10000,MATCH($R126,Data!$A$1:$A$10036,0),MATCH(U$2,Data!$A$1:$ZZ$1,0))*U$1)</f>
        <v>11.699121473971449</v>
      </c>
      <c r="V126" s="2">
        <f>IF(References!$E$1=1,#N/A,INDEX(Data!$A$1:$ZZ$10000,MATCH($R126,Data!$A$1:$A$10036,0),MATCH(V$2,Data!$A$1:$ZZ$1,0))*U$1)</f>
        <v>0.17332031813291035</v>
      </c>
      <c r="W126" s="2">
        <f>IF(References!$E$1=2,#N/A,INDEX(Data!$A$1:$ZZ$10000,MATCH($R126,Data!$A$1:$A$10036,0),MATCH(W$2,Data!$A$1:$ZZ$1,0))*W$1)</f>
        <v>9.5000134369559426</v>
      </c>
      <c r="X126" s="2">
        <f>IF(References!$E$1=1,#N/A,INDEX(Data!$A$1:$ZZ$10000,MATCH($R126,Data!$A$1:$A$10036,0),MATCH(X$2,Data!$A$1:$ZZ$1,0))*W$1)</f>
        <v>0.1069821332990534</v>
      </c>
      <c r="Y126" s="2">
        <f>IF(References!$E$1=2,#N/A,INDEX(Data!$A$1:$ZZ$10000,MATCH($R126,Data!$A$1:$A$10036,0),MATCH(Y$2,Data!$A$1:$ZZ$1,0))*Y$1)</f>
        <v>158.16939853238745</v>
      </c>
      <c r="Z126" s="2">
        <f>IF(References!$E$1=1,#N/A,INDEX(Data!$A$1:$ZZ$10000,MATCH($R126,Data!$A$1:$A$10036,0),MATCH(Z$2,Data!$A$1:$ZZ$1,0))*Y$1)</f>
        <v>1.9813719613264029</v>
      </c>
    </row>
    <row r="127" spans="1:26" x14ac:dyDescent="0.25">
      <c r="A127" s="1">
        <f t="shared" si="41"/>
        <v>44021</v>
      </c>
      <c r="B127" s="4">
        <f>CHOOSE(References!$G$1,S133,AVERAGEIF(S127:S133,"&lt;&gt;#n/a"),IF(ISERROR(VALUE(B126)),0,B126)+SUMIF(S127,"&lt;&gt;#n/a"))</f>
        <v>3920.2476783266602</v>
      </c>
      <c r="C127" s="4">
        <f>CHOOSE(References!$G$1,T133,AVERAGEIF(T127:T133,"&lt;&gt;#n/a"),IF(ISERROR(VALUE(C126)),0,C126)+SUMIF(T127,"&lt;&gt;#n/a"))</f>
        <v>582.85058121871839</v>
      </c>
      <c r="D127" s="4">
        <f>CHOOSE(References!$G$1,U133,AVERAGEIF(U127:U133,"&lt;&gt;#n/a"),IF(ISERROR(VALUE(D126)),0,D126)+SUMIF(U127,"&lt;&gt;#n/a"))</f>
        <v>4350.6866257723195</v>
      </c>
      <c r="E127" s="4">
        <f>CHOOSE(References!$G$1,V133,AVERAGEIF(V127:V133,"&lt;&gt;#n/a"),IF(ISERROR(VALUE(E126)),0,E126)+SUMIF(V127,"&lt;&gt;#n/a"))</f>
        <v>774.56850173597672</v>
      </c>
      <c r="F127" s="4">
        <f>CHOOSE(References!$G$1,W133,AVERAGEIF(W127:W133,"&lt;&gt;#n/a"),IF(ISERROR(VALUE(F126)),0,F126)+SUMIF(W127,"&lt;&gt;#n/a"))</f>
        <v>3589.1435900499441</v>
      </c>
      <c r="G127" s="4">
        <f>CHOOSE(References!$G$1,X133,AVERAGEIF(X127:X133,"&lt;&gt;#n/a"),IF(ISERROR(VALUE(G126)),0,G126)+SUMIF(X127,"&lt;&gt;#n/a"))</f>
        <v>544.43207635888348</v>
      </c>
      <c r="H127" s="4">
        <f>CHOOSE(References!$G$1,Y133,AVERAGEIF(Y127:Y133,"&lt;&gt;#n/a"),IF(ISERROR(VALUE(H126)),0,H126)+SUMIF(Y127,"&lt;&gt;#n/a"))</f>
        <v>8008.1250350975579</v>
      </c>
      <c r="I127" s="4">
        <f>CHOOSE(References!$G$1,Z133,AVERAGEIF(Z127:Z133,"&lt;&gt;#n/a"),IF(ISERROR(VALUE(I126)),0,I126)+SUMIF(Z127,"&lt;&gt;#n/a"))</f>
        <v>386.04236865517936</v>
      </c>
      <c r="R127" s="1">
        <f t="shared" si="42"/>
        <v>44015</v>
      </c>
      <c r="S127" s="2">
        <f>IF(References!$E$1=2,#N/A,INDEX(Data!$A$1:$ZZ$10000,MATCH($R127,Data!$A$1:$A$10036,0),MATCH(S$2,Data!$A$1:$ZZ$1,0))*S$1)</f>
        <v>9.640135375340078</v>
      </c>
      <c r="T127" s="2">
        <f>IF(References!$E$1=1,#N/A,INDEX(Data!$A$1:$ZZ$10000,MATCH($R127,Data!$A$1:$A$10036,0),MATCH(T$2,Data!$A$1:$ZZ$1,0))*S$1)</f>
        <v>0.60713602210283135</v>
      </c>
      <c r="U127" s="2">
        <f>IF(References!$E$1=2,#N/A,INDEX(Data!$A$1:$ZZ$10000,MATCH($R127,Data!$A$1:$A$10036,0),MATCH(U$2,Data!$A$1:$ZZ$1,0))*U$1)</f>
        <v>8.0593947931803314</v>
      </c>
      <c r="V127" s="2">
        <f>IF(References!$E$1=1,#N/A,INDEX(Data!$A$1:$ZZ$10000,MATCH($R127,Data!$A$1:$A$10036,0),MATCH(V$2,Data!$A$1:$ZZ$1,0))*U$1)</f>
        <v>0.43330079533227589</v>
      </c>
      <c r="W127" s="2">
        <f>IF(References!$E$1=2,#N/A,INDEX(Data!$A$1:$ZZ$10000,MATCH($R127,Data!$A$1:$A$10036,0),MATCH(W$2,Data!$A$1:$ZZ$1,0))*W$1)</f>
        <v>9.457220583636321</v>
      </c>
      <c r="X127" s="2">
        <f>IF(References!$E$1=1,#N/A,INDEX(Data!$A$1:$ZZ$10000,MATCH($R127,Data!$A$1:$A$10036,0),MATCH(X$2,Data!$A$1:$ZZ$1,0))*W$1)</f>
        <v>0.36373925321678158</v>
      </c>
      <c r="Y127" s="2">
        <f>IF(References!$E$1=2,#N/A,INDEX(Data!$A$1:$ZZ$10000,MATCH($R127,Data!$A$1:$A$10036,0),MATCH(Y$2,Data!$A$1:$ZZ$1,0))*Y$1)</f>
        <v>162.27497141544262</v>
      </c>
      <c r="Z127" s="2">
        <f>IF(References!$E$1=1,#N/A,INDEX(Data!$A$1:$ZZ$10000,MATCH($R127,Data!$A$1:$A$10036,0),MATCH(Z$2,Data!$A$1:$ZZ$1,0))*Y$1)</f>
        <v>2.06038372665537</v>
      </c>
    </row>
    <row r="128" spans="1:26" x14ac:dyDescent="0.25">
      <c r="A128" s="1">
        <f t="shared" si="41"/>
        <v>44022</v>
      </c>
      <c r="B128" s="4">
        <f>CHOOSE(References!$G$1,S134,AVERAGEIF(S128:S134,"&lt;&gt;#n/a"),IF(ISERROR(VALUE(B127)),0,B127)+SUMIF(S128,"&lt;&gt;#n/a"))</f>
        <v>3929.1622121146092</v>
      </c>
      <c r="C128" s="4">
        <f>CHOOSE(References!$G$1,T134,AVERAGEIF(T128:T134,"&lt;&gt;#n/a"),IF(ISERROR(VALUE(C127)),0,C127)+SUMIF(T128,"&lt;&gt;#n/a"))</f>
        <v>583.57618280610961</v>
      </c>
      <c r="D128" s="4">
        <f>CHOOSE(References!$G$1,U134,AVERAGEIF(U128:U134,"&lt;&gt;#n/a"),IF(ISERROR(VALUE(D127)),0,D127)+SUMIF(U128,"&lt;&gt;#n/a"))</f>
        <v>4358.8326807245667</v>
      </c>
      <c r="E128" s="4">
        <f>CHOOSE(References!$G$1,V134,AVERAGEIF(V128:V134,"&lt;&gt;#n/a"),IF(ISERROR(VALUE(E127)),0,E127)+SUMIF(V128,"&lt;&gt;#n/a"))</f>
        <v>774.74182205410966</v>
      </c>
      <c r="F128" s="4">
        <f>CHOOSE(References!$G$1,W134,AVERAGEIF(W128:W134,"&lt;&gt;#n/a"),IF(ISERROR(VALUE(F127)),0,F127)+SUMIF(W128,"&lt;&gt;#n/a"))</f>
        <v>3589.1435900499441</v>
      </c>
      <c r="G128" s="4">
        <f>CHOOSE(References!$G$1,X134,AVERAGEIF(X128:X134,"&lt;&gt;#n/a"),IF(ISERROR(VALUE(G127)),0,G127)+SUMIF(X128,"&lt;&gt;#n/a"))</f>
        <v>544.43207635888348</v>
      </c>
      <c r="H128" s="4">
        <f>CHOOSE(References!$G$1,Y134,AVERAGEIF(Y128:Y134,"&lt;&gt;#n/a"),IF(ISERROR(VALUE(H127)),0,H127)+SUMIF(Y128,"&lt;&gt;#n/a"))</f>
        <v>8173.5695938683129</v>
      </c>
      <c r="I128" s="4">
        <f>CHOOSE(References!$G$1,Z134,AVERAGEIF(Z128:Z134,"&lt;&gt;#n/a"),IF(ISERROR(VALUE(I127)),0,I127)+SUMIF(Z128,"&lt;&gt;#n/a"))</f>
        <v>388.15137500665253</v>
      </c>
      <c r="R128" s="1">
        <f t="shared" si="42"/>
        <v>44016</v>
      </c>
      <c r="S128" s="2">
        <f>IF(References!$E$1=2,#N/A,INDEX(Data!$A$1:$ZZ$10000,MATCH($R128,Data!$A$1:$A$10036,0),MATCH(S$2,Data!$A$1:$ZZ$1,0))*S$1)</f>
        <v>8.9145337879488888</v>
      </c>
      <c r="T128" s="2">
        <f>IF(References!$E$1=1,#N/A,INDEX(Data!$A$1:$ZZ$10000,MATCH($R128,Data!$A$1:$A$10036,0),MATCH(T$2,Data!$A$1:$ZZ$1,0))*S$1)</f>
        <v>0.72560158739118863</v>
      </c>
      <c r="U128" s="2">
        <f>IF(References!$E$1=2,#N/A,INDEX(Data!$A$1:$ZZ$10000,MATCH($R128,Data!$A$1:$A$10036,0),MATCH(U$2,Data!$A$1:$ZZ$1,0))*U$1)</f>
        <v>8.1460549522467858</v>
      </c>
      <c r="V128" s="2">
        <f>IF(References!$E$1=1,#N/A,INDEX(Data!$A$1:$ZZ$10000,MATCH($R128,Data!$A$1:$A$10036,0),MATCH(V$2,Data!$A$1:$ZZ$1,0))*U$1)</f>
        <v>0.17332031813291035</v>
      </c>
      <c r="W128" s="2">
        <f>IF(References!$E$1=2,#N/A,INDEX(Data!$A$1:$ZZ$10000,MATCH($R128,Data!$A$1:$A$10036,0),MATCH(W$2,Data!$A$1:$ZZ$1,0))*W$1)</f>
        <v>0</v>
      </c>
      <c r="X128" s="2">
        <f>IF(References!$E$1=1,#N/A,INDEX(Data!$A$1:$ZZ$10000,MATCH($R128,Data!$A$1:$A$10036,0),MATCH(X$2,Data!$A$1:$ZZ$1,0))*W$1)</f>
        <v>0</v>
      </c>
      <c r="Y128" s="2">
        <f>IF(References!$E$1=2,#N/A,INDEX(Data!$A$1:$ZZ$10000,MATCH($R128,Data!$A$1:$A$10036,0),MATCH(Y$2,Data!$A$1:$ZZ$1,0))*Y$1)</f>
        <v>165.44455877075464</v>
      </c>
      <c r="Z128" s="2">
        <f>IF(References!$E$1=1,#N/A,INDEX(Data!$A$1:$ZZ$10000,MATCH($R128,Data!$A$1:$A$10036,0),MATCH(Z$2,Data!$A$1:$ZZ$1,0))*Y$1)</f>
        <v>2.1090063514731958</v>
      </c>
    </row>
    <row r="129" spans="1:26" x14ac:dyDescent="0.25">
      <c r="A129" s="1">
        <f t="shared" si="41"/>
        <v>44023</v>
      </c>
      <c r="B129" s="4">
        <f>CHOOSE(References!$G$1,S135,AVERAGEIF(S129:S135,"&lt;&gt;#n/a"),IF(ISERROR(VALUE(B128)),0,B128)+SUMIF(S129,"&lt;&gt;#n/a"))</f>
        <v>3937.7361574023539</v>
      </c>
      <c r="C129" s="4">
        <f>CHOOSE(References!$G$1,T135,AVERAGEIF(T129:T135,"&lt;&gt;#n/a"),IF(ISERROR(VALUE(C128)),0,C128)+SUMIF(T129,"&lt;&gt;#n/a"))</f>
        <v>584.050045067263</v>
      </c>
      <c r="D129" s="4">
        <f>CHOOSE(References!$G$1,U135,AVERAGEIF(U129:U135,"&lt;&gt;#n/a"),IF(ISERROR(VALUE(D128)),0,D128)+SUMIF(U129,"&lt;&gt;#n/a"))</f>
        <v>4364.3789309048198</v>
      </c>
      <c r="E129" s="4">
        <f>CHOOSE(References!$G$1,V135,AVERAGEIF(V129:V135,"&lt;&gt;#n/a"),IF(ISERROR(VALUE(E128)),0,E128)+SUMIF(V129,"&lt;&gt;#n/a"))</f>
        <v>775.00180253130907</v>
      </c>
      <c r="F129" s="4">
        <f>CHOOSE(References!$G$1,W135,AVERAGEIF(W129:W135,"&lt;&gt;#n/a"),IF(ISERROR(VALUE(F128)),0,F128)+SUMIF(W129,"&lt;&gt;#n/a"))</f>
        <v>3589.1435900499441</v>
      </c>
      <c r="G129" s="4">
        <f>CHOOSE(References!$G$1,X135,AVERAGEIF(X129:X135,"&lt;&gt;#n/a"),IF(ISERROR(VALUE(G128)),0,G128)+SUMIF(X129,"&lt;&gt;#n/a"))</f>
        <v>544.43207635888348</v>
      </c>
      <c r="H129" s="4">
        <f>CHOOSE(References!$G$1,Y135,AVERAGEIF(Y129:Y135,"&lt;&gt;#n/a"),IF(ISERROR(VALUE(H128)),0,H128)+SUMIF(Y129,"&lt;&gt;#n/a"))</f>
        <v>8310.992326173744</v>
      </c>
      <c r="I129" s="4">
        <f>CHOOSE(References!$G$1,Z135,AVERAGEIF(Z129:Z135,"&lt;&gt;#n/a"),IF(ISERROR(VALUE(I128)),0,I128)+SUMIF(Z129,"&lt;&gt;#n/a"))</f>
        <v>388.88679220702215</v>
      </c>
      <c r="R129" s="1">
        <f t="shared" si="42"/>
        <v>44017</v>
      </c>
      <c r="S129" s="2">
        <f>IF(References!$E$1=2,#N/A,INDEX(Data!$A$1:$ZZ$10000,MATCH($R129,Data!$A$1:$A$10036,0),MATCH(S$2,Data!$A$1:$ZZ$1,0))*S$1)</f>
        <v>8.5739452877448628</v>
      </c>
      <c r="T129" s="2">
        <f>IF(References!$E$1=1,#N/A,INDEX(Data!$A$1:$ZZ$10000,MATCH($R129,Data!$A$1:$A$10036,0),MATCH(T$2,Data!$A$1:$ZZ$1,0))*S$1)</f>
        <v>0.47386226115342933</v>
      </c>
      <c r="U129" s="2">
        <f>IF(References!$E$1=2,#N/A,INDEX(Data!$A$1:$ZZ$10000,MATCH($R129,Data!$A$1:$A$10036,0),MATCH(U$2,Data!$A$1:$ZZ$1,0))*U$1)</f>
        <v>5.5462501802531312</v>
      </c>
      <c r="V129" s="2">
        <f>IF(References!$E$1=1,#N/A,INDEX(Data!$A$1:$ZZ$10000,MATCH($R129,Data!$A$1:$A$10036,0),MATCH(V$2,Data!$A$1:$ZZ$1,0))*U$1)</f>
        <v>0.25998047719936551</v>
      </c>
      <c r="W129" s="2">
        <f>IF(References!$E$1=2,#N/A,INDEX(Data!$A$1:$ZZ$10000,MATCH($R129,Data!$A$1:$A$10036,0),MATCH(W$2,Data!$A$1:$ZZ$1,0))*W$1)</f>
        <v>0</v>
      </c>
      <c r="X129" s="2">
        <f>IF(References!$E$1=1,#N/A,INDEX(Data!$A$1:$ZZ$10000,MATCH($R129,Data!$A$1:$A$10036,0),MATCH(X$2,Data!$A$1:$ZZ$1,0))*W$1)</f>
        <v>0</v>
      </c>
      <c r="Y129" s="2">
        <f>IF(References!$E$1=2,#N/A,INDEX(Data!$A$1:$ZZ$10000,MATCH($R129,Data!$A$1:$A$10036,0),MATCH(Y$2,Data!$A$1:$ZZ$1,0))*Y$1)</f>
        <v>137.4227323054314</v>
      </c>
      <c r="Z129" s="2">
        <f>IF(References!$E$1=1,#N/A,INDEX(Data!$A$1:$ZZ$10000,MATCH($R129,Data!$A$1:$A$10036,0),MATCH(Z$2,Data!$A$1:$ZZ$1,0))*Y$1)</f>
        <v>0.73541720036961578</v>
      </c>
    </row>
    <row r="130" spans="1:26" x14ac:dyDescent="0.25">
      <c r="A130" s="1">
        <f t="shared" si="41"/>
        <v>44024</v>
      </c>
      <c r="B130" s="4">
        <f>CHOOSE(References!$G$1,S136,AVERAGEIF(S130:S136,"&lt;&gt;#n/a"),IF(ISERROR(VALUE(B129)),0,B129)+SUMIF(S130,"&lt;&gt;#n/a"))</f>
        <v>3943.6742438624328</v>
      </c>
      <c r="C130" s="4">
        <f>CHOOSE(References!$G$1,T136,AVERAGEIF(T130:T136,"&lt;&gt;#n/a"),IF(ISERROR(VALUE(C129)),0,C129)+SUMIF(T130,"&lt;&gt;#n/a"))</f>
        <v>584.3314007848229</v>
      </c>
      <c r="D130" s="4">
        <f>CHOOSE(References!$G$1,U136,AVERAGEIF(U130:U136,"&lt;&gt;#n/a"),IF(ISERROR(VALUE(D129)),0,D129)+SUMIF(U130,"&lt;&gt;#n/a"))</f>
        <v>4366.458774722415</v>
      </c>
      <c r="E130" s="4">
        <f>CHOOSE(References!$G$1,V136,AVERAGEIF(V130:V136,"&lt;&gt;#n/a"),IF(ISERROR(VALUE(E129)),0,E129)+SUMIF(V130,"&lt;&gt;#n/a"))</f>
        <v>775.175122849442</v>
      </c>
      <c r="F130" s="4">
        <f>CHOOSE(References!$G$1,W136,AVERAGEIF(W130:W136,"&lt;&gt;#n/a"),IF(ISERROR(VALUE(F129)),0,F129)+SUMIF(W130,"&lt;&gt;#n/a"))</f>
        <v>3615.7607448147487</v>
      </c>
      <c r="G130" s="4">
        <f>CHOOSE(References!$G$1,X136,AVERAGEIF(X130:X136,"&lt;&gt;#n/a"),IF(ISERROR(VALUE(G129)),0,G129)+SUMIF(X130,"&lt;&gt;#n/a"))</f>
        <v>544.49626563886295</v>
      </c>
      <c r="H130" s="4">
        <f>CHOOSE(References!$G$1,Y136,AVERAGEIF(Y130:Y136,"&lt;&gt;#n/a"),IF(ISERROR(VALUE(H129)),0,H129)+SUMIF(Y130,"&lt;&gt;#n/a"))</f>
        <v>8460.1817336850891</v>
      </c>
      <c r="I130" s="4">
        <f>CHOOSE(References!$G$1,Z136,AVERAGEIF(Z130:Z136,"&lt;&gt;#n/a"),IF(ISERROR(VALUE(I129)),0,I129)+SUMIF(Z130,"&lt;&gt;#n/a"))</f>
        <v>389.71033791487406</v>
      </c>
      <c r="R130" s="1">
        <f t="shared" si="42"/>
        <v>44018</v>
      </c>
      <c r="S130" s="2">
        <f>IF(References!$E$1=2,#N/A,INDEX(Data!$A$1:$ZZ$10000,MATCH($R130,Data!$A$1:$A$10036,0),MATCH(S$2,Data!$A$1:$ZZ$1,0))*S$1)</f>
        <v>5.9380864600789112</v>
      </c>
      <c r="T130" s="2">
        <f>IF(References!$E$1=1,#N/A,INDEX(Data!$A$1:$ZZ$10000,MATCH($R130,Data!$A$1:$A$10036,0),MATCH(T$2,Data!$A$1:$ZZ$1,0))*S$1)</f>
        <v>0.28135571755984867</v>
      </c>
      <c r="U130" s="2">
        <f>IF(References!$E$1=2,#N/A,INDEX(Data!$A$1:$ZZ$10000,MATCH($R130,Data!$A$1:$A$10036,0),MATCH(U$2,Data!$A$1:$ZZ$1,0))*U$1)</f>
        <v>2.0798438175949241</v>
      </c>
      <c r="V130" s="2">
        <f>IF(References!$E$1=1,#N/A,INDEX(Data!$A$1:$ZZ$10000,MATCH($R130,Data!$A$1:$A$10036,0),MATCH(V$2,Data!$A$1:$ZZ$1,0))*U$1)</f>
        <v>0.17332031813291035</v>
      </c>
      <c r="W130" s="2">
        <f>IF(References!$E$1=2,#N/A,INDEX(Data!$A$1:$ZZ$10000,MATCH($R130,Data!$A$1:$A$10036,0),MATCH(W$2,Data!$A$1:$ZZ$1,0))*W$1)</f>
        <v>26.617154764804489</v>
      </c>
      <c r="X130" s="2">
        <f>IF(References!$E$1=1,#N/A,INDEX(Data!$A$1:$ZZ$10000,MATCH($R130,Data!$A$1:$A$10036,0),MATCH(X$2,Data!$A$1:$ZZ$1,0))*W$1)</f>
        <v>6.4189279979432051E-2</v>
      </c>
      <c r="Y130" s="2">
        <f>IF(References!$E$1=2,#N/A,INDEX(Data!$A$1:$ZZ$10000,MATCH($R130,Data!$A$1:$A$10036,0),MATCH(Y$2,Data!$A$1:$ZZ$1,0))*Y$1)</f>
        <v>149.18940751134525</v>
      </c>
      <c r="Z130" s="2">
        <f>IF(References!$E$1=1,#N/A,INDEX(Data!$A$1:$ZZ$10000,MATCH($R130,Data!$A$1:$A$10036,0),MATCH(Z$2,Data!$A$1:$ZZ$1,0))*Y$1)</f>
        <v>0.82354570785192516</v>
      </c>
    </row>
    <row r="131" spans="1:26" x14ac:dyDescent="0.25">
      <c r="A131" s="1">
        <f t="shared" si="41"/>
        <v>44025</v>
      </c>
      <c r="B131" s="4">
        <f>CHOOSE(References!$G$1,S137,AVERAGEIF(S131:S137,"&lt;&gt;#n/a"),IF(ISERROR(VALUE(B130)),0,B130)+SUMIF(S131,"&lt;&gt;#n/a"))</f>
        <v>3951.8927924543127</v>
      </c>
      <c r="C131" s="4">
        <f>CHOOSE(References!$G$1,T137,AVERAGEIF(T131:T137,"&lt;&gt;#n/a"),IF(ISERROR(VALUE(C130)),0,C130)+SUMIF(T131,"&lt;&gt;#n/a"))</f>
        <v>584.49429093709443</v>
      </c>
      <c r="D131" s="4">
        <f>CHOOSE(References!$G$1,U137,AVERAGEIF(U131:U137,"&lt;&gt;#n/a"),IF(ISERROR(VALUE(D130)),0,D130)+SUMIF(U131,"&lt;&gt;#n/a"))</f>
        <v>4376.1647125378577</v>
      </c>
      <c r="E131" s="4">
        <f>CHOOSE(References!$G$1,V137,AVERAGEIF(V131:V137,"&lt;&gt;#n/a"),IF(ISERROR(VALUE(E130)),0,E130)+SUMIF(V131,"&lt;&gt;#n/a"))</f>
        <v>775.26178300850847</v>
      </c>
      <c r="F131" s="4">
        <f>CHOOSE(References!$G$1,W137,AVERAGEIF(W131:W137,"&lt;&gt;#n/a"),IF(ISERROR(VALUE(F130)),0,F130)+SUMIF(W131,"&lt;&gt;#n/a"))</f>
        <v>3623.0569263057441</v>
      </c>
      <c r="G131" s="4">
        <f>CHOOSE(References!$G$1,X137,AVERAGEIF(X131:X137,"&lt;&gt;#n/a"),IF(ISERROR(VALUE(G130)),0,G130)+SUMIF(X131,"&lt;&gt;#n/a"))</f>
        <v>544.58185134550217</v>
      </c>
      <c r="H131" s="4">
        <f>CHOOSE(References!$G$1,Y137,AVERAGEIF(Y131:Y137,"&lt;&gt;#n/a"),IF(ISERROR(VALUE(H130)),0,H130)+SUMIF(Y131,"&lt;&gt;#n/a"))</f>
        <v>8612.0970471002838</v>
      </c>
      <c r="I131" s="4">
        <f>CHOOSE(References!$G$1,Z137,AVERAGEIF(Z131:Z137,"&lt;&gt;#n/a"),IF(ISERROR(VALUE(I130)),0,I130)+SUMIF(Z131,"&lt;&gt;#n/a"))</f>
        <v>390.80130805922403</v>
      </c>
      <c r="R131" s="1">
        <f t="shared" si="42"/>
        <v>44019</v>
      </c>
      <c r="S131" s="2">
        <f>IF(References!$E$1=2,#N/A,INDEX(Data!$A$1:$ZZ$10000,MATCH($R131,Data!$A$1:$A$10036,0),MATCH(S$2,Data!$A$1:$ZZ$1,0))*S$1)</f>
        <v>8.2185485918797898</v>
      </c>
      <c r="T131" s="2">
        <f>IF(References!$E$1=1,#N/A,INDEX(Data!$A$1:$ZZ$10000,MATCH($R131,Data!$A$1:$A$10036,0),MATCH(T$2,Data!$A$1:$ZZ$1,0))*S$1)</f>
        <v>0.16289015227149134</v>
      </c>
      <c r="U131" s="2">
        <f>IF(References!$E$1=2,#N/A,INDEX(Data!$A$1:$ZZ$10000,MATCH($R131,Data!$A$1:$A$10036,0),MATCH(U$2,Data!$A$1:$ZZ$1,0))*U$1)</f>
        <v>9.7059378154429794</v>
      </c>
      <c r="V131" s="2">
        <f>IF(References!$E$1=1,#N/A,INDEX(Data!$A$1:$ZZ$10000,MATCH($R131,Data!$A$1:$A$10036,0),MATCH(V$2,Data!$A$1:$ZZ$1,0))*U$1)</f>
        <v>8.6660159066455175E-2</v>
      </c>
      <c r="W131" s="2">
        <f>IF(References!$E$1=2,#N/A,INDEX(Data!$A$1:$ZZ$10000,MATCH($R131,Data!$A$1:$A$10036,0),MATCH(W$2,Data!$A$1:$ZZ$1,0))*W$1)</f>
        <v>7.2961814909954423</v>
      </c>
      <c r="X131" s="2">
        <f>IF(References!$E$1=1,#N/A,INDEX(Data!$A$1:$ZZ$10000,MATCH($R131,Data!$A$1:$A$10036,0),MATCH(X$2,Data!$A$1:$ZZ$1,0))*W$1)</f>
        <v>8.5585706639242726E-2</v>
      </c>
      <c r="Y131" s="2">
        <f>IF(References!$E$1=2,#N/A,INDEX(Data!$A$1:$ZZ$10000,MATCH($R131,Data!$A$1:$A$10036,0),MATCH(Y$2,Data!$A$1:$ZZ$1,0))*Y$1)</f>
        <v>151.91531341519459</v>
      </c>
      <c r="Z131" s="2">
        <f>IF(References!$E$1=1,#N/A,INDEX(Data!$A$1:$ZZ$10000,MATCH($R131,Data!$A$1:$A$10036,0),MATCH(Z$2,Data!$A$1:$ZZ$1,0))*Y$1)</f>
        <v>1.0909701443499673</v>
      </c>
    </row>
    <row r="132" spans="1:26" x14ac:dyDescent="0.25">
      <c r="A132" s="1">
        <f t="shared" si="41"/>
        <v>44026</v>
      </c>
      <c r="B132" s="4">
        <f>CHOOSE(References!$G$1,S138,AVERAGEIF(S132:S138,"&lt;&gt;#n/a"),IF(ISERROR(VALUE(B131)),0,B131)+SUMIF(S132,"&lt;&gt;#n/a"))</f>
        <v>3962.3177621996883</v>
      </c>
      <c r="C132" s="4">
        <f>CHOOSE(References!$G$1,T138,AVERAGEIF(T132:T138,"&lt;&gt;#n/a"),IF(ISERROR(VALUE(C131)),0,C131)+SUMIF(T132,"&lt;&gt;#n/a"))</f>
        <v>585.29393350279088</v>
      </c>
      <c r="D132" s="4">
        <f>CHOOSE(References!$G$1,U138,AVERAGEIF(U132:U138,"&lt;&gt;#n/a"),IF(ISERROR(VALUE(D131)),0,D131)+SUMIF(U132,"&lt;&gt;#n/a"))</f>
        <v>4384.7440682854367</v>
      </c>
      <c r="E132" s="4">
        <f>CHOOSE(References!$G$1,V138,AVERAGEIF(V132:V138,"&lt;&gt;#n/a"),IF(ISERROR(VALUE(E131)),0,E131)+SUMIF(V132,"&lt;&gt;#n/a"))</f>
        <v>775.52176348570788</v>
      </c>
      <c r="F132" s="4">
        <f>CHOOSE(References!$G$1,W138,AVERAGEIF(W132:W138,"&lt;&gt;#n/a"),IF(ISERROR(VALUE(F131)),0,F131)+SUMIF(W132,"&lt;&gt;#n/a"))</f>
        <v>3631.2517577164517</v>
      </c>
      <c r="G132" s="4">
        <f>CHOOSE(References!$G$1,X138,AVERAGEIF(X132:X138,"&lt;&gt;#n/a"),IF(ISERROR(VALUE(G131)),0,G131)+SUMIF(X132,"&lt;&gt;#n/a"))</f>
        <v>544.66743705214139</v>
      </c>
      <c r="H132" s="4">
        <f>CHOOSE(References!$G$1,Y138,AVERAGEIF(Y132:Y138,"&lt;&gt;#n/a"),IF(ISERROR(VALUE(H131)),0,H131)+SUMIF(Y132,"&lt;&gt;#n/a"))</f>
        <v>8786.7525543599659</v>
      </c>
      <c r="I132" s="4">
        <f>CHOOSE(References!$G$1,Z138,AVERAGEIF(Z132:Z138,"&lt;&gt;#n/a"),IF(ISERROR(VALUE(I131)),0,I131)+SUMIF(Z132,"&lt;&gt;#n/a"))</f>
        <v>394.36899315523198</v>
      </c>
      <c r="R132" s="1">
        <f t="shared" si="42"/>
        <v>44020</v>
      </c>
      <c r="S132" s="2">
        <f>IF(References!$E$1=2,#N/A,INDEX(Data!$A$1:$ZZ$10000,MATCH($R132,Data!$A$1:$A$10036,0),MATCH(S$2,Data!$A$1:$ZZ$1,0))*S$1)</f>
        <v>10.424969745375446</v>
      </c>
      <c r="T132" s="2">
        <f>IF(References!$E$1=1,#N/A,INDEX(Data!$A$1:$ZZ$10000,MATCH($R132,Data!$A$1:$A$10036,0),MATCH(T$2,Data!$A$1:$ZZ$1,0))*S$1)</f>
        <v>0.79964256569641201</v>
      </c>
      <c r="U132" s="2">
        <f>IF(References!$E$1=2,#N/A,INDEX(Data!$A$1:$ZZ$10000,MATCH($R132,Data!$A$1:$A$10036,0),MATCH(U$2,Data!$A$1:$ZZ$1,0))*U$1)</f>
        <v>8.5793557475790632</v>
      </c>
      <c r="V132" s="2">
        <f>IF(References!$E$1=1,#N/A,INDEX(Data!$A$1:$ZZ$10000,MATCH($R132,Data!$A$1:$A$10036,0),MATCH(V$2,Data!$A$1:$ZZ$1,0))*U$1)</f>
        <v>0.25998047719936551</v>
      </c>
      <c r="W132" s="2">
        <f>IF(References!$E$1=2,#N/A,INDEX(Data!$A$1:$ZZ$10000,MATCH($R132,Data!$A$1:$A$10036,0),MATCH(W$2,Data!$A$1:$ZZ$1,0))*W$1)</f>
        <v>8.1948314107074918</v>
      </c>
      <c r="X132" s="2">
        <f>IF(References!$E$1=1,#N/A,INDEX(Data!$A$1:$ZZ$10000,MATCH($R132,Data!$A$1:$A$10036,0),MATCH(X$2,Data!$A$1:$ZZ$1,0))*W$1)</f>
        <v>8.5585706639242726E-2</v>
      </c>
      <c r="Y132" s="2">
        <f>IF(References!$E$1=2,#N/A,INDEX(Data!$A$1:$ZZ$10000,MATCH($R132,Data!$A$1:$A$10036,0),MATCH(Y$2,Data!$A$1:$ZZ$1,0))*Y$1)</f>
        <v>174.65550725968151</v>
      </c>
      <c r="Z132" s="2">
        <f>IF(References!$E$1=1,#N/A,INDEX(Data!$A$1:$ZZ$10000,MATCH($R132,Data!$A$1:$A$10036,0),MATCH(Z$2,Data!$A$1:$ZZ$1,0))*Y$1)</f>
        <v>3.5676850960079709</v>
      </c>
    </row>
    <row r="133" spans="1:26" x14ac:dyDescent="0.25">
      <c r="A133" s="1">
        <f t="shared" si="41"/>
        <v>44027</v>
      </c>
      <c r="B133" s="4">
        <f>CHOOSE(References!$G$1,S139,AVERAGEIF(S133:S139,"&lt;&gt;#n/a"),IF(ISERROR(VALUE(B132)),0,B132)+SUMIF(S133,"&lt;&gt;#n/a"))</f>
        <v>3971.1582550093322</v>
      </c>
      <c r="C133" s="4">
        <f>CHOOSE(References!$G$1,T139,AVERAGEIF(T133:T139,"&lt;&gt;#n/a"),IF(ISERROR(VALUE(C132)),0,C132)+SUMIF(T133,"&lt;&gt;#n/a"))</f>
        <v>586.13800065547048</v>
      </c>
      <c r="D133" s="4">
        <f>CHOOSE(References!$G$1,U139,AVERAGEIF(U133:U139,"&lt;&gt;#n/a"),IF(ISERROR(VALUE(D132)),0,D132)+SUMIF(U133,"&lt;&gt;#n/a"))</f>
        <v>4396.6165100775406</v>
      </c>
      <c r="E133" s="4">
        <f>CHOOSE(References!$G$1,V139,AVERAGEIF(V133:V139,"&lt;&gt;#n/a"),IF(ISERROR(VALUE(E132)),0,E132)+SUMIF(V133,"&lt;&gt;#n/a"))</f>
        <v>775.60842364477435</v>
      </c>
      <c r="F133" s="4">
        <f>CHOOSE(References!$G$1,W139,AVERAGEIF(W133:W139,"&lt;&gt;#n/a"),IF(ISERROR(VALUE(F132)),0,F132)+SUMIF(W133,"&lt;&gt;#n/a"))</f>
        <v>3642.8700173927291</v>
      </c>
      <c r="G133" s="4">
        <f>CHOOSE(References!$G$1,X139,AVERAGEIF(X133:X139,"&lt;&gt;#n/a"),IF(ISERROR(VALUE(G132)),0,G132)+SUMIF(X133,"&lt;&gt;#n/a"))</f>
        <v>544.77441918544048</v>
      </c>
      <c r="H133" s="4">
        <f>CHOOSE(References!$G$1,Y139,AVERAGEIF(Y133:Y139,"&lt;&gt;#n/a"),IF(ISERROR(VALUE(H132)),0,H132)+SUMIF(Y133,"&lt;&gt;#n/a"))</f>
        <v>8965.7628254548945</v>
      </c>
      <c r="I133" s="4">
        <f>CHOOSE(References!$G$1,Z139,AVERAGEIF(Z133:Z139,"&lt;&gt;#n/a"),IF(ISERROR(VALUE(I132)),0,I132)+SUMIF(Z133,"&lt;&gt;#n/a"))</f>
        <v>396.88825290360558</v>
      </c>
      <c r="R133" s="1">
        <f t="shared" si="42"/>
        <v>44021</v>
      </c>
      <c r="S133" s="2">
        <f>IF(References!$E$1=2,#N/A,INDEX(Data!$A$1:$ZZ$10000,MATCH($R133,Data!$A$1:$A$10036,0),MATCH(S$2,Data!$A$1:$ZZ$1,0))*S$1)</f>
        <v>8.8404928096436652</v>
      </c>
      <c r="T133" s="2">
        <f>IF(References!$E$1=1,#N/A,INDEX(Data!$A$1:$ZZ$10000,MATCH($R133,Data!$A$1:$A$10036,0),MATCH(T$2,Data!$A$1:$ZZ$1,0))*S$1)</f>
        <v>0.84406715267954602</v>
      </c>
      <c r="U133" s="2">
        <f>IF(References!$E$1=2,#N/A,INDEX(Data!$A$1:$ZZ$10000,MATCH($R133,Data!$A$1:$A$10036,0),MATCH(U$2,Data!$A$1:$ZZ$1,0))*U$1)</f>
        <v>11.872441792104359</v>
      </c>
      <c r="V133" s="2">
        <f>IF(References!$E$1=1,#N/A,INDEX(Data!$A$1:$ZZ$10000,MATCH($R133,Data!$A$1:$A$10036,0),MATCH(V$2,Data!$A$1:$ZZ$1,0))*U$1)</f>
        <v>8.6660159066455175E-2</v>
      </c>
      <c r="W133" s="2">
        <f>IF(References!$E$1=2,#N/A,INDEX(Data!$A$1:$ZZ$10000,MATCH($R133,Data!$A$1:$A$10036,0),MATCH(W$2,Data!$A$1:$ZZ$1,0))*W$1)</f>
        <v>11.6182596762772</v>
      </c>
      <c r="X133" s="2">
        <f>IF(References!$E$1=1,#N/A,INDEX(Data!$A$1:$ZZ$10000,MATCH($R133,Data!$A$1:$A$10036,0),MATCH(X$2,Data!$A$1:$ZZ$1,0))*W$1)</f>
        <v>0.1069821332990534</v>
      </c>
      <c r="Y133" s="2">
        <f>IF(References!$E$1=2,#N/A,INDEX(Data!$A$1:$ZZ$10000,MATCH($R133,Data!$A$1:$A$10036,0),MATCH(Y$2,Data!$A$1:$ZZ$1,0))*Y$1)</f>
        <v>179.01027109492804</v>
      </c>
      <c r="Z133" s="2">
        <f>IF(References!$E$1=1,#N/A,INDEX(Data!$A$1:$ZZ$10000,MATCH($R133,Data!$A$1:$A$10036,0),MATCH(Z$2,Data!$A$1:$ZZ$1,0))*Y$1)</f>
        <v>2.5192597483736012</v>
      </c>
    </row>
    <row r="134" spans="1:26" x14ac:dyDescent="0.25">
      <c r="A134" s="1">
        <f t="shared" si="41"/>
        <v>44028</v>
      </c>
      <c r="B134" s="4">
        <f>CHOOSE(References!$G$1,S140,AVERAGEIF(S134:S140,"&lt;&gt;#n/a"),IF(ISERROR(VALUE(B133)),0,B133)+SUMIF(S134,"&lt;&gt;#n/a"))</f>
        <v>3981.420334602436</v>
      </c>
      <c r="C134" s="4">
        <f>CHOOSE(References!$G$1,T140,AVERAGEIF(T134:T140,"&lt;&gt;#n/a"),IF(ISERROR(VALUE(C133)),0,C133)+SUMIF(T134,"&lt;&gt;#n/a"))</f>
        <v>586.59705472096289</v>
      </c>
      <c r="D134" s="4">
        <f>CHOOSE(References!$G$1,U140,AVERAGEIF(U134:U140,"&lt;&gt;#n/a"),IF(ISERROR(VALUE(D133)),0,D133)+SUMIF(U134,"&lt;&gt;#n/a"))</f>
        <v>4407.3623698017809</v>
      </c>
      <c r="E134" s="4">
        <f>CHOOSE(References!$G$1,V140,AVERAGEIF(V134:V140,"&lt;&gt;#n/a"),IF(ISERROR(VALUE(E133)),0,E133)+SUMIF(V134,"&lt;&gt;#n/a"))</f>
        <v>775.78174396290729</v>
      </c>
      <c r="F134" s="4">
        <f>CHOOSE(References!$G$1,W140,AVERAGEIF(W134:W140,"&lt;&gt;#n/a"),IF(ISERROR(VALUE(F133)),0,F133)+SUMIF(W134,"&lt;&gt;#n/a"))</f>
        <v>3661.0997729068877</v>
      </c>
      <c r="G134" s="4">
        <f>CHOOSE(References!$G$1,X140,AVERAGEIF(X134:X140,"&lt;&gt;#n/a"),IF(ISERROR(VALUE(G133)),0,G133)+SUMIF(X134,"&lt;&gt;#n/a"))</f>
        <v>544.81721203876009</v>
      </c>
      <c r="H134" s="4">
        <f>CHOOSE(References!$G$1,Y140,AVERAGEIF(Y134:Y140,"&lt;&gt;#n/a"),IF(ISERROR(VALUE(H133)),0,H133)+SUMIF(Y134,"&lt;&gt;#n/a"))</f>
        <v>9157.2265663312883</v>
      </c>
      <c r="I134" s="4">
        <f>CHOOSE(References!$G$1,Z140,AVERAGEIF(Z134:Z140,"&lt;&gt;#n/a"),IF(ISERROR(VALUE(I133)),0,I133)+SUMIF(Z134,"&lt;&gt;#n/a"))</f>
        <v>399.87246650179964</v>
      </c>
      <c r="R134" s="1">
        <f t="shared" si="42"/>
        <v>44022</v>
      </c>
      <c r="S134" s="2">
        <f>IF(References!$E$1=2,#N/A,INDEX(Data!$A$1:$ZZ$10000,MATCH($R134,Data!$A$1:$A$10036,0),MATCH(S$2,Data!$A$1:$ZZ$1,0))*S$1)</f>
        <v>10.262079593103953</v>
      </c>
      <c r="T134" s="2">
        <f>IF(References!$E$1=1,#N/A,INDEX(Data!$A$1:$ZZ$10000,MATCH($R134,Data!$A$1:$A$10036,0),MATCH(T$2,Data!$A$1:$ZZ$1,0))*S$1)</f>
        <v>0.45905406549238464</v>
      </c>
      <c r="U134" s="2">
        <f>IF(References!$E$1=2,#N/A,INDEX(Data!$A$1:$ZZ$10000,MATCH($R134,Data!$A$1:$A$10036,0),MATCH(U$2,Data!$A$1:$ZZ$1,0))*U$1)</f>
        <v>10.745859724240441</v>
      </c>
      <c r="V134" s="2">
        <f>IF(References!$E$1=1,#N/A,INDEX(Data!$A$1:$ZZ$10000,MATCH($R134,Data!$A$1:$A$10036,0),MATCH(V$2,Data!$A$1:$ZZ$1,0))*U$1)</f>
        <v>0.17332031813291035</v>
      </c>
      <c r="W134" s="2">
        <f>IF(References!$E$1=2,#N/A,INDEX(Data!$A$1:$ZZ$10000,MATCH($R134,Data!$A$1:$A$10036,0),MATCH(W$2,Data!$A$1:$ZZ$1,0))*W$1)</f>
        <v>18.2297555141587</v>
      </c>
      <c r="X134" s="2">
        <f>IF(References!$E$1=1,#N/A,INDEX(Data!$A$1:$ZZ$10000,MATCH($R134,Data!$A$1:$A$10036,0),MATCH(X$2,Data!$A$1:$ZZ$1,0))*W$1)</f>
        <v>4.2792853319621363E-2</v>
      </c>
      <c r="Y134" s="2">
        <f>IF(References!$E$1=2,#N/A,INDEX(Data!$A$1:$ZZ$10000,MATCH($R134,Data!$A$1:$A$10036,0),MATCH(Y$2,Data!$A$1:$ZZ$1,0))*Y$1)</f>
        <v>191.4637408763937</v>
      </c>
      <c r="Z134" s="2">
        <f>IF(References!$E$1=1,#N/A,INDEX(Data!$A$1:$ZZ$10000,MATCH($R134,Data!$A$1:$A$10036,0),MATCH(Z$2,Data!$A$1:$ZZ$1,0))*Y$1)</f>
        <v>2.984213598194061</v>
      </c>
    </row>
    <row r="135" spans="1:26" x14ac:dyDescent="0.25">
      <c r="A135" s="1">
        <f t="shared" si="41"/>
        <v>44029</v>
      </c>
      <c r="B135" s="4">
        <f>CHOOSE(References!$G$1,S141,AVERAGEIF(S135:S141,"&lt;&gt;#n/a"),IF(ISERROR(VALUE(B134)),0,B134)+SUMIF(S135,"&lt;&gt;#n/a"))</f>
        <v>3992.0081945000829</v>
      </c>
      <c r="C135" s="4">
        <f>CHOOSE(References!$G$1,T141,AVERAGEIF(T135:T141,"&lt;&gt;#n/a"),IF(ISERROR(VALUE(C134)),0,C134)+SUMIF(T135,"&lt;&gt;#n/a"))</f>
        <v>587.10053337343845</v>
      </c>
      <c r="D135" s="4">
        <f>CHOOSE(References!$G$1,U141,AVERAGEIF(U135:U141,"&lt;&gt;#n/a"),IF(ISERROR(VALUE(D134)),0,D134)+SUMIF(U135,"&lt;&gt;#n/a"))</f>
        <v>4418.3682100032211</v>
      </c>
      <c r="E135" s="4">
        <f>CHOOSE(References!$G$1,V141,AVERAGEIF(V135:V141,"&lt;&gt;#n/a"),IF(ISERROR(VALUE(E134)),0,E134)+SUMIF(V135,"&lt;&gt;#n/a"))</f>
        <v>775.78174396290729</v>
      </c>
      <c r="F135" s="4">
        <f>CHOOSE(References!$G$1,W141,AVERAGEIF(W135:W141,"&lt;&gt;#n/a"),IF(ISERROR(VALUE(F134)),0,F134)+SUMIF(W135,"&lt;&gt;#n/a"))</f>
        <v>3661.0997729068877</v>
      </c>
      <c r="G135" s="4">
        <f>CHOOSE(References!$G$1,X141,AVERAGEIF(X135:X141,"&lt;&gt;#n/a"),IF(ISERROR(VALUE(G134)),0,G134)+SUMIF(X135,"&lt;&gt;#n/a"))</f>
        <v>544.81721203876009</v>
      </c>
      <c r="H135" s="4">
        <f>CHOOSE(References!$G$1,Y141,AVERAGEIF(Y135:Y141,"&lt;&gt;#n/a"),IF(ISERROR(VALUE(H134)),0,H134)+SUMIF(Y135,"&lt;&gt;#n/a"))</f>
        <v>9359.6942149867664</v>
      </c>
      <c r="I135" s="4">
        <f>CHOOSE(References!$G$1,Z141,AVERAGEIF(Z135:Z141,"&lt;&gt;#n/a"),IF(ISERROR(VALUE(I134)),0,I134)+SUMIF(Z135,"&lt;&gt;#n/a"))</f>
        <v>402.32183122699763</v>
      </c>
      <c r="R135" s="1">
        <f t="shared" si="42"/>
        <v>44023</v>
      </c>
      <c r="S135" s="2">
        <f>IF(References!$E$1=2,#N/A,INDEX(Data!$A$1:$ZZ$10000,MATCH($R135,Data!$A$1:$A$10036,0),MATCH(S$2,Data!$A$1:$ZZ$1,0))*S$1)</f>
        <v>10.587859897646936</v>
      </c>
      <c r="T135" s="2">
        <f>IF(References!$E$1=1,#N/A,INDEX(Data!$A$1:$ZZ$10000,MATCH($R135,Data!$A$1:$A$10036,0),MATCH(T$2,Data!$A$1:$ZZ$1,0))*S$1)</f>
        <v>0.50347865247551871</v>
      </c>
      <c r="U135" s="2">
        <f>IF(References!$E$1=2,#N/A,INDEX(Data!$A$1:$ZZ$10000,MATCH($R135,Data!$A$1:$A$10036,0),MATCH(U$2,Data!$A$1:$ZZ$1,0))*U$1)</f>
        <v>11.005840201439808</v>
      </c>
      <c r="V135" s="2">
        <f>IF(References!$E$1=1,#N/A,INDEX(Data!$A$1:$ZZ$10000,MATCH($R135,Data!$A$1:$A$10036,0),MATCH(V$2,Data!$A$1:$ZZ$1,0))*U$1)</f>
        <v>0</v>
      </c>
      <c r="W135" s="2">
        <f>IF(References!$E$1=2,#N/A,INDEX(Data!$A$1:$ZZ$10000,MATCH($R135,Data!$A$1:$A$10036,0),MATCH(W$2,Data!$A$1:$ZZ$1,0))*W$1)</f>
        <v>0</v>
      </c>
      <c r="X135" s="2">
        <f>IF(References!$E$1=1,#N/A,INDEX(Data!$A$1:$ZZ$10000,MATCH($R135,Data!$A$1:$A$10036,0),MATCH(X$2,Data!$A$1:$ZZ$1,0))*W$1)</f>
        <v>0</v>
      </c>
      <c r="Y135" s="2">
        <f>IF(References!$E$1=2,#N/A,INDEX(Data!$A$1:$ZZ$10000,MATCH($R135,Data!$A$1:$A$10036,0),MATCH(Y$2,Data!$A$1:$ZZ$1,0))*Y$1)</f>
        <v>202.46764865547792</v>
      </c>
      <c r="Z135" s="2">
        <f>IF(References!$E$1=1,#N/A,INDEX(Data!$A$1:$ZZ$10000,MATCH($R135,Data!$A$1:$A$10036,0),MATCH(Z$2,Data!$A$1:$ZZ$1,0))*Y$1)</f>
        <v>2.4493647251979764</v>
      </c>
    </row>
    <row r="136" spans="1:26" x14ac:dyDescent="0.25">
      <c r="A136" s="1">
        <f t="shared" si="41"/>
        <v>44030</v>
      </c>
      <c r="B136" s="4">
        <f>CHOOSE(References!$G$1,S142,AVERAGEIF(S136:S142,"&lt;&gt;#n/a"),IF(ISERROR(VALUE(B135)),0,B135)+SUMIF(S136,"&lt;&gt;#n/a"))</f>
        <v>4000.3748250485733</v>
      </c>
      <c r="C136" s="4">
        <f>CHOOSE(References!$G$1,T142,AVERAGEIF(T136:T142,"&lt;&gt;#n/a"),IF(ISERROR(VALUE(C135)),0,C135)+SUMIF(T136,"&lt;&gt;#n/a"))</f>
        <v>587.35227269967618</v>
      </c>
      <c r="D136" s="4">
        <f>CHOOSE(References!$G$1,U142,AVERAGEIF(U136:U142,"&lt;&gt;#n/a"),IF(ISERROR(VALUE(D135)),0,D135)+SUMIF(U136,"&lt;&gt;#n/a"))</f>
        <v>4423.7411398653412</v>
      </c>
      <c r="E136" s="4">
        <f>CHOOSE(References!$G$1,V142,AVERAGEIF(V136:V142,"&lt;&gt;#n/a"),IF(ISERROR(VALUE(E135)),0,E135)+SUMIF(V136,"&lt;&gt;#n/a"))</f>
        <v>775.95506428104022</v>
      </c>
      <c r="F136" s="4">
        <f>CHOOSE(References!$G$1,W142,AVERAGEIF(W136:W142,"&lt;&gt;#n/a"),IF(ISERROR(VALUE(F135)),0,F135)+SUMIF(W136,"&lt;&gt;#n/a"))</f>
        <v>3661.0997729068877</v>
      </c>
      <c r="G136" s="4">
        <f>CHOOSE(References!$G$1,X142,AVERAGEIF(X136:X142,"&lt;&gt;#n/a"),IF(ISERROR(VALUE(G135)),0,G135)+SUMIF(X136,"&lt;&gt;#n/a"))</f>
        <v>544.81721203876009</v>
      </c>
      <c r="H136" s="4">
        <f>CHOOSE(References!$G$1,Y142,AVERAGEIF(Y136:Y142,"&lt;&gt;#n/a"),IF(ISERROR(VALUE(H135)),0,H135)+SUMIF(Y136,"&lt;&gt;#n/a"))</f>
        <v>9551.3007848235629</v>
      </c>
      <c r="I136" s="4">
        <f>CHOOSE(References!$G$1,Z142,AVERAGEIF(Z136:Z142,"&lt;&gt;#n/a"),IF(ISERROR(VALUE(I135)),0,I135)+SUMIF(Z136,"&lt;&gt;#n/a"))</f>
        <v>404.50073260164646</v>
      </c>
      <c r="R136" s="1">
        <f t="shared" si="42"/>
        <v>44024</v>
      </c>
      <c r="S136" s="2">
        <f>IF(References!$E$1=2,#N/A,INDEX(Data!$A$1:$ZZ$10000,MATCH($R136,Data!$A$1:$A$10036,0),MATCH(S$2,Data!$A$1:$ZZ$1,0))*S$1)</f>
        <v>8.366630548490237</v>
      </c>
      <c r="T136" s="2">
        <f>IF(References!$E$1=1,#N/A,INDEX(Data!$A$1:$ZZ$10000,MATCH($R136,Data!$A$1:$A$10036,0),MATCH(T$2,Data!$A$1:$ZZ$1,0))*S$1)</f>
        <v>0.25173932623775935</v>
      </c>
      <c r="U136" s="2">
        <f>IF(References!$E$1=2,#N/A,INDEX(Data!$A$1:$ZZ$10000,MATCH($R136,Data!$A$1:$A$10036,0),MATCH(U$2,Data!$A$1:$ZZ$1,0))*U$1)</f>
        <v>5.3729298621202206</v>
      </c>
      <c r="V136" s="2">
        <f>IF(References!$E$1=1,#N/A,INDEX(Data!$A$1:$ZZ$10000,MATCH($R136,Data!$A$1:$A$10036,0),MATCH(V$2,Data!$A$1:$ZZ$1,0))*U$1)</f>
        <v>0.17332031813291035</v>
      </c>
      <c r="W136" s="2">
        <f>IF(References!$E$1=2,#N/A,INDEX(Data!$A$1:$ZZ$10000,MATCH($R136,Data!$A$1:$A$10036,0),MATCH(W$2,Data!$A$1:$ZZ$1,0))*W$1)</f>
        <v>0</v>
      </c>
      <c r="X136" s="2">
        <f>IF(References!$E$1=1,#N/A,INDEX(Data!$A$1:$ZZ$10000,MATCH($R136,Data!$A$1:$A$10036,0),MATCH(X$2,Data!$A$1:$ZZ$1,0))*W$1)</f>
        <v>0</v>
      </c>
      <c r="Y136" s="2">
        <f>IF(References!$E$1=2,#N/A,INDEX(Data!$A$1:$ZZ$10000,MATCH($R136,Data!$A$1:$A$10036,0),MATCH(Y$2,Data!$A$1:$ZZ$1,0))*Y$1)</f>
        <v>191.60656983679607</v>
      </c>
      <c r="Z136" s="2">
        <f>IF(References!$E$1=1,#N/A,INDEX(Data!$A$1:$ZZ$10000,MATCH($R136,Data!$A$1:$A$10036,0),MATCH(Z$2,Data!$A$1:$ZZ$1,0))*Y$1)</f>
        <v>2.1789013746488202</v>
      </c>
    </row>
    <row r="137" spans="1:26" x14ac:dyDescent="0.25">
      <c r="A137" s="1">
        <f t="shared" si="41"/>
        <v>44031</v>
      </c>
      <c r="B137" s="4">
        <f>CHOOSE(References!$G$1,S143,AVERAGEIF(S137:S143,"&lt;&gt;#n/a"),IF(ISERROR(VALUE(B136)),0,B136)+SUMIF(S137,"&lt;&gt;#n/a"))</f>
        <v>4006.9200475307548</v>
      </c>
      <c r="C137" s="4">
        <f>CHOOSE(References!$G$1,T143,AVERAGEIF(T137:T143,"&lt;&gt;#n/a"),IF(ISERROR(VALUE(C136)),0,C136)+SUMIF(T137,"&lt;&gt;#n/a"))</f>
        <v>587.48554646062553</v>
      </c>
      <c r="D137" s="4">
        <f>CHOOSE(References!$G$1,U143,AVERAGEIF(U137:U143,"&lt;&gt;#n/a"),IF(ISERROR(VALUE(D136)),0,D136)+SUMIF(U137,"&lt;&gt;#n/a"))</f>
        <v>4427.4675267051989</v>
      </c>
      <c r="E137" s="4">
        <f>CHOOSE(References!$G$1,V143,AVERAGEIF(V137:V143,"&lt;&gt;#n/a"),IF(ISERROR(VALUE(E136)),0,E136)+SUMIF(V137,"&lt;&gt;#n/a"))</f>
        <v>776.3017049173061</v>
      </c>
      <c r="F137" s="4">
        <f>CHOOSE(References!$G$1,W143,AVERAGEIF(W137:W143,"&lt;&gt;#n/a"),IF(ISERROR(VALUE(F136)),0,F136)+SUMIF(W137,"&lt;&gt;#n/a"))</f>
        <v>3704.8554654262007</v>
      </c>
      <c r="G137" s="4">
        <f>CHOOSE(References!$G$1,X143,AVERAGEIF(X137:X143,"&lt;&gt;#n/a"),IF(ISERROR(VALUE(G136)),0,G136)+SUMIF(X137,"&lt;&gt;#n/a"))</f>
        <v>544.88140131873956</v>
      </c>
      <c r="H137" s="4">
        <f>CHOOSE(References!$G$1,Y143,AVERAGEIF(Y137:Y143,"&lt;&gt;#n/a"),IF(ISERROR(VALUE(H136)),0,H136)+SUMIF(Y137,"&lt;&gt;#n/a"))</f>
        <v>9725.302925562255</v>
      </c>
      <c r="I137" s="4">
        <f>CHOOSE(References!$G$1,Z143,AVERAGEIF(Z137:Z143,"&lt;&gt;#n/a"),IF(ISERROR(VALUE(I136)),0,I136)+SUMIF(Z137,"&lt;&gt;#n/a"))</f>
        <v>405.68894799563208</v>
      </c>
      <c r="R137" s="1">
        <f t="shared" si="42"/>
        <v>44025</v>
      </c>
      <c r="S137" s="2">
        <f>IF(References!$E$1=2,#N/A,INDEX(Data!$A$1:$ZZ$10000,MATCH($R137,Data!$A$1:$A$10036,0),MATCH(S$2,Data!$A$1:$ZZ$1,0))*S$1)</f>
        <v>6.5452224821817424</v>
      </c>
      <c r="T137" s="2">
        <f>IF(References!$E$1=1,#N/A,INDEX(Data!$A$1:$ZZ$10000,MATCH($R137,Data!$A$1:$A$10036,0),MATCH(T$2,Data!$A$1:$ZZ$1,0))*S$1)</f>
        <v>0.13327376094940199</v>
      </c>
      <c r="U137" s="2">
        <f>IF(References!$E$1=2,#N/A,INDEX(Data!$A$1:$ZZ$10000,MATCH($R137,Data!$A$1:$A$10036,0),MATCH(U$2,Data!$A$1:$ZZ$1,0))*U$1)</f>
        <v>3.7263868398575726</v>
      </c>
      <c r="V137" s="2">
        <f>IF(References!$E$1=1,#N/A,INDEX(Data!$A$1:$ZZ$10000,MATCH($R137,Data!$A$1:$A$10036,0),MATCH(V$2,Data!$A$1:$ZZ$1,0))*U$1)</f>
        <v>0.3466406362658207</v>
      </c>
      <c r="W137" s="2">
        <f>IF(References!$E$1=2,#N/A,INDEX(Data!$A$1:$ZZ$10000,MATCH($R137,Data!$A$1:$A$10036,0),MATCH(W$2,Data!$A$1:$ZZ$1,0))*W$1)</f>
        <v>43.755692519312845</v>
      </c>
      <c r="X137" s="2">
        <f>IF(References!$E$1=1,#N/A,INDEX(Data!$A$1:$ZZ$10000,MATCH($R137,Data!$A$1:$A$10036,0),MATCH(X$2,Data!$A$1:$ZZ$1,0))*W$1)</f>
        <v>6.4189279979432051E-2</v>
      </c>
      <c r="Y137" s="2">
        <f>IF(References!$E$1=2,#N/A,INDEX(Data!$A$1:$ZZ$10000,MATCH($R137,Data!$A$1:$A$10036,0),MATCH(Y$2,Data!$A$1:$ZZ$1,0))*Y$1)</f>
        <v>174.00214073869199</v>
      </c>
      <c r="Z137" s="2">
        <f>IF(References!$E$1=1,#N/A,INDEX(Data!$A$1:$ZZ$10000,MATCH($R137,Data!$A$1:$A$10036,0),MATCH(Z$2,Data!$A$1:$ZZ$1,0))*Y$1)</f>
        <v>1.1882153939856188</v>
      </c>
    </row>
    <row r="138" spans="1:26" x14ac:dyDescent="0.25">
      <c r="A138" s="1">
        <f t="shared" si="41"/>
        <v>44032</v>
      </c>
      <c r="B138" s="4">
        <f>CHOOSE(References!$G$1,S144,AVERAGEIF(S138:S144,"&lt;&gt;#n/a"),IF(ISERROR(VALUE(B137)),0,B137)+SUMIF(S138,"&lt;&gt;#n/a"))</f>
        <v>4012.265806164392</v>
      </c>
      <c r="C138" s="4">
        <f>CHOOSE(References!$G$1,T144,AVERAGEIF(T138:T144,"&lt;&gt;#n/a"),IF(ISERROR(VALUE(C137)),0,C137)+SUMIF(T138,"&lt;&gt;#n/a"))</f>
        <v>587.63362841723597</v>
      </c>
      <c r="D138" s="4">
        <f>CHOOSE(References!$G$1,U144,AVERAGEIF(U138:U144,"&lt;&gt;#n/a"),IF(ISERROR(VALUE(D137)),0,D137)+SUMIF(U138,"&lt;&gt;#n/a"))</f>
        <v>4446.8794023360851</v>
      </c>
      <c r="E138" s="4">
        <f>CHOOSE(References!$G$1,V144,AVERAGEIF(V138:V144,"&lt;&gt;#n/a"),IF(ISERROR(VALUE(E137)),0,E137)+SUMIF(V138,"&lt;&gt;#n/a"))</f>
        <v>776.3017049173061</v>
      </c>
      <c r="F138" s="4">
        <f>CHOOSE(References!$G$1,W144,AVERAGEIF(W138:W144,"&lt;&gt;#n/a"),IF(ISERROR(VALUE(F137)),0,F137)+SUMIF(W138,"&lt;&gt;#n/a"))</f>
        <v>3719.1054855816346</v>
      </c>
      <c r="G138" s="4">
        <f>CHOOSE(References!$G$1,X144,AVERAGEIF(X138:X144,"&lt;&gt;#n/a"),IF(ISERROR(VALUE(G137)),0,G137)+SUMIF(X138,"&lt;&gt;#n/a"))</f>
        <v>544.94559059871904</v>
      </c>
      <c r="H138" s="4">
        <f>CHOOSE(References!$G$1,Y144,AVERAGEIF(Y138:Y144,"&lt;&gt;#n/a"),IF(ISERROR(VALUE(H137)),0,H137)+SUMIF(Y138,"&lt;&gt;#n/a"))</f>
        <v>9901.9063767287007</v>
      </c>
      <c r="I138" s="4">
        <f>CHOOSE(References!$G$1,Z144,AVERAGEIF(Z138:Z144,"&lt;&gt;#n/a"),IF(ISERROR(VALUE(I137)),0,I137)+SUMIF(Z138,"&lt;&gt;#n/a"))</f>
        <v>406.90451361607774</v>
      </c>
      <c r="R138" s="1">
        <f t="shared" si="42"/>
        <v>44026</v>
      </c>
      <c r="S138" s="2">
        <f>IF(References!$E$1=2,#N/A,INDEX(Data!$A$1:$ZZ$10000,MATCH($R138,Data!$A$1:$A$10036,0),MATCH(S$2,Data!$A$1:$ZZ$1,0))*S$1)</f>
        <v>5.345758633637125</v>
      </c>
      <c r="T138" s="2">
        <f>IF(References!$E$1=1,#N/A,INDEX(Data!$A$1:$ZZ$10000,MATCH($R138,Data!$A$1:$A$10036,0),MATCH(T$2,Data!$A$1:$ZZ$1,0))*S$1)</f>
        <v>0.14808195661044665</v>
      </c>
      <c r="U138" s="2">
        <f>IF(References!$E$1=2,#N/A,INDEX(Data!$A$1:$ZZ$10000,MATCH($R138,Data!$A$1:$A$10036,0),MATCH(U$2,Data!$A$1:$ZZ$1,0))*U$1)</f>
        <v>19.411875630885959</v>
      </c>
      <c r="V138" s="2">
        <f>IF(References!$E$1=1,#N/A,INDEX(Data!$A$1:$ZZ$10000,MATCH($R138,Data!$A$1:$A$10036,0),MATCH(V$2,Data!$A$1:$ZZ$1,0))*U$1)</f>
        <v>0</v>
      </c>
      <c r="W138" s="2">
        <f>IF(References!$E$1=2,#N/A,INDEX(Data!$A$1:$ZZ$10000,MATCH($R138,Data!$A$1:$A$10036,0),MATCH(W$2,Data!$A$1:$ZZ$1,0))*W$1)</f>
        <v>14.250020155433914</v>
      </c>
      <c r="X138" s="2">
        <f>IF(References!$E$1=1,#N/A,INDEX(Data!$A$1:$ZZ$10000,MATCH($R138,Data!$A$1:$A$10036,0),MATCH(X$2,Data!$A$1:$ZZ$1,0))*W$1)</f>
        <v>6.4189279979432051E-2</v>
      </c>
      <c r="Y138" s="2">
        <f>IF(References!$E$1=2,#N/A,INDEX(Data!$A$1:$ZZ$10000,MATCH($R138,Data!$A$1:$A$10036,0),MATCH(Y$2,Data!$A$1:$ZZ$1,0))*Y$1)</f>
        <v>176.60345116644567</v>
      </c>
      <c r="Z138" s="2">
        <f>IF(References!$E$1=1,#N/A,INDEX(Data!$A$1:$ZZ$10000,MATCH($R138,Data!$A$1:$A$10036,0),MATCH(Z$2,Data!$A$1:$ZZ$1,0))*Y$1)</f>
        <v>1.215565620445646</v>
      </c>
    </row>
    <row r="139" spans="1:26" x14ac:dyDescent="0.25">
      <c r="A139" s="1">
        <f t="shared" si="41"/>
        <v>44033</v>
      </c>
      <c r="B139" s="4">
        <f>CHOOSE(References!$G$1,S145,AVERAGEIF(S139:S145,"&lt;&gt;#n/a"),IF(ISERROR(VALUE(B138)),0,B138)+SUMIF(S139,"&lt;&gt;#n/a"))</f>
        <v>4023.0165562143102</v>
      </c>
      <c r="C139" s="4">
        <f>CHOOSE(References!$G$1,T145,AVERAGEIF(T139:T145,"&lt;&gt;#n/a"),IF(ISERROR(VALUE(C138)),0,C138)+SUMIF(T139,"&lt;&gt;#n/a"))</f>
        <v>588.28518902632197</v>
      </c>
      <c r="D139" s="4">
        <f>CHOOSE(References!$G$1,U145,AVERAGEIF(U139:U145,"&lt;&gt;#n/a"),IF(ISERROR(VALUE(D138)),0,D138)+SUMIF(U139,"&lt;&gt;#n/a"))</f>
        <v>4464.818055262841</v>
      </c>
      <c r="E139" s="4">
        <f>CHOOSE(References!$G$1,V145,AVERAGEIF(V139:V145,"&lt;&gt;#n/a"),IF(ISERROR(VALUE(E138)),0,E138)+SUMIF(V139,"&lt;&gt;#n/a"))</f>
        <v>776.5616853945055</v>
      </c>
      <c r="F139" s="4">
        <f>CHOOSE(References!$G$1,W145,AVERAGEIF(W139:W145,"&lt;&gt;#n/a"),IF(ISERROR(VALUE(F138)),0,F138)+SUMIF(W139,"&lt;&gt;#n/a"))</f>
        <v>3737.827358908969</v>
      </c>
      <c r="G139" s="4">
        <f>CHOOSE(References!$G$1,X145,AVERAGEIF(X139:X145,"&lt;&gt;#n/a"),IF(ISERROR(VALUE(G138)),0,G138)+SUMIF(X139,"&lt;&gt;#n/a"))</f>
        <v>545.03117630535826</v>
      </c>
      <c r="H139" s="4">
        <f>CHOOSE(References!$G$1,Y145,AVERAGEIF(Y139:Y145,"&lt;&gt;#n/a"),IF(ISERROR(VALUE(H138)),0,H138)+SUMIF(Y139,"&lt;&gt;#n/a"))</f>
        <v>10110.126689682938</v>
      </c>
      <c r="I139" s="4">
        <f>CHOOSE(References!$G$1,Z145,AVERAGEIF(Z139:Z145,"&lt;&gt;#n/a"),IF(ISERROR(VALUE(I138)),0,I138)+SUMIF(Z139,"&lt;&gt;#n/a"))</f>
        <v>409.52101861408698</v>
      </c>
      <c r="R139" s="1">
        <f t="shared" si="42"/>
        <v>44027</v>
      </c>
      <c r="S139" s="2">
        <f>IF(References!$E$1=2,#N/A,INDEX(Data!$A$1:$ZZ$10000,MATCH($R139,Data!$A$1:$A$10036,0),MATCH(S$2,Data!$A$1:$ZZ$1,0))*S$1)</f>
        <v>10.750750049918429</v>
      </c>
      <c r="T139" s="2">
        <f>IF(References!$E$1=1,#N/A,INDEX(Data!$A$1:$ZZ$10000,MATCH($R139,Data!$A$1:$A$10036,0),MATCH(T$2,Data!$A$1:$ZZ$1,0))*S$1)</f>
        <v>0.65156060908596536</v>
      </c>
      <c r="U139" s="2">
        <f>IF(References!$E$1=2,#N/A,INDEX(Data!$A$1:$ZZ$10000,MATCH($R139,Data!$A$1:$A$10036,0),MATCH(U$2,Data!$A$1:$ZZ$1,0))*U$1)</f>
        <v>17.93865292675622</v>
      </c>
      <c r="V139" s="2">
        <f>IF(References!$E$1=1,#N/A,INDEX(Data!$A$1:$ZZ$10000,MATCH($R139,Data!$A$1:$A$10036,0),MATCH(V$2,Data!$A$1:$ZZ$1,0))*U$1)</f>
        <v>0.25998047719936551</v>
      </c>
      <c r="W139" s="2">
        <f>IF(References!$E$1=2,#N/A,INDEX(Data!$A$1:$ZZ$10000,MATCH($R139,Data!$A$1:$A$10036,0),MATCH(W$2,Data!$A$1:$ZZ$1,0))*W$1)</f>
        <v>18.721873327334347</v>
      </c>
      <c r="X139" s="2">
        <f>IF(References!$E$1=1,#N/A,INDEX(Data!$A$1:$ZZ$10000,MATCH($R139,Data!$A$1:$A$10036,0),MATCH(X$2,Data!$A$1:$ZZ$1,0))*W$1)</f>
        <v>8.5585706639242726E-2</v>
      </c>
      <c r="Y139" s="2">
        <f>IF(References!$E$1=2,#N/A,INDEX(Data!$A$1:$ZZ$10000,MATCH($R139,Data!$A$1:$A$10036,0),MATCH(Y$2,Data!$A$1:$ZZ$1,0))*Y$1)</f>
        <v>208.22031295423693</v>
      </c>
      <c r="Z139" s="2">
        <f>IF(References!$E$1=1,#N/A,INDEX(Data!$A$1:$ZZ$10000,MATCH($R139,Data!$A$1:$A$10036,0),MATCH(Z$2,Data!$A$1:$ZZ$1,0))*Y$1)</f>
        <v>2.616504998009253</v>
      </c>
    </row>
    <row r="140" spans="1:26" x14ac:dyDescent="0.25">
      <c r="A140" s="1">
        <f t="shared" si="41"/>
        <v>44034</v>
      </c>
      <c r="B140" s="4">
        <f>CHOOSE(References!$G$1,S146,AVERAGEIF(S140:S146,"&lt;&gt;#n/a"),IF(ISERROR(VALUE(B139)),0,B139)+SUMIF(S140,"&lt;&gt;#n/a"))</f>
        <v>4033.1601702421258</v>
      </c>
      <c r="C140" s="4">
        <f>CHOOSE(References!$G$1,T146,AVERAGEIF(T140:T146,"&lt;&gt;#n/a"),IF(ISERROR(VALUE(C139)),0,C139)+SUMIF(T140,"&lt;&gt;#n/a"))</f>
        <v>588.67020211350916</v>
      </c>
      <c r="D140" s="4">
        <f>CHOOSE(References!$G$1,U146,AVERAGEIF(U140:U146,"&lt;&gt;#n/a"),IF(ISERROR(VALUE(D139)),0,D139)+SUMIF(U140,"&lt;&gt;#n/a"))</f>
        <v>4487.3496966201192</v>
      </c>
      <c r="E140" s="4">
        <f>CHOOSE(References!$G$1,V146,AVERAGEIF(V140:V146,"&lt;&gt;#n/a"),IF(ISERROR(VALUE(E139)),0,E139)+SUMIF(V140,"&lt;&gt;#n/a"))</f>
        <v>776.99498618983773</v>
      </c>
      <c r="F140" s="4">
        <f>CHOOSE(References!$G$1,W146,AVERAGEIF(W140:W146,"&lt;&gt;#n/a"),IF(ISERROR(VALUE(F139)),0,F139)+SUMIF(W140,"&lt;&gt;#n/a"))</f>
        <v>3766.9478955929712</v>
      </c>
      <c r="G140" s="4">
        <f>CHOOSE(References!$G$1,X146,AVERAGEIF(X140:X146,"&lt;&gt;#n/a"),IF(ISERROR(VALUE(G139)),0,G139)+SUMIF(X140,"&lt;&gt;#n/a"))</f>
        <v>545.09536558533773</v>
      </c>
      <c r="H140" s="4">
        <f>CHOOSE(References!$G$1,Y146,AVERAGEIF(Y140:Y146,"&lt;&gt;#n/a"),IF(ISERROR(VALUE(H139)),0,H139)+SUMIF(Y140,"&lt;&gt;#n/a"))</f>
        <v>10315.912832482232</v>
      </c>
      <c r="I140" s="4">
        <f>CHOOSE(References!$G$1,Z146,AVERAGEIF(Z140:Z146,"&lt;&gt;#n/a"),IF(ISERROR(VALUE(I139)),0,I139)+SUMIF(Z140,"&lt;&gt;#n/a"))</f>
        <v>412.41710370479876</v>
      </c>
      <c r="R140" s="1">
        <f t="shared" si="42"/>
        <v>44028</v>
      </c>
      <c r="S140" s="2">
        <f>IF(References!$E$1=2,#N/A,INDEX(Data!$A$1:$ZZ$10000,MATCH($R140,Data!$A$1:$A$10036,0),MATCH(S$2,Data!$A$1:$ZZ$1,0))*S$1)</f>
        <v>10.143614027815596</v>
      </c>
      <c r="T140" s="2">
        <f>IF(References!$E$1=1,#N/A,INDEX(Data!$A$1:$ZZ$10000,MATCH($R140,Data!$A$1:$A$10036,0),MATCH(T$2,Data!$A$1:$ZZ$1,0))*S$1)</f>
        <v>0.38501308718716132</v>
      </c>
      <c r="U140" s="2">
        <f>IF(References!$E$1=2,#N/A,INDEX(Data!$A$1:$ZZ$10000,MATCH($R140,Data!$A$1:$A$10036,0),MATCH(U$2,Data!$A$1:$ZZ$1,0))*U$1)</f>
        <v>22.531641357278346</v>
      </c>
      <c r="V140" s="2">
        <f>IF(References!$E$1=1,#N/A,INDEX(Data!$A$1:$ZZ$10000,MATCH($R140,Data!$A$1:$A$10036,0),MATCH(V$2,Data!$A$1:$ZZ$1,0))*U$1)</f>
        <v>0.43330079533227589</v>
      </c>
      <c r="W140" s="2">
        <f>IF(References!$E$1=2,#N/A,INDEX(Data!$A$1:$ZZ$10000,MATCH($R140,Data!$A$1:$A$10036,0),MATCH(W$2,Data!$A$1:$ZZ$1,0))*W$1)</f>
        <v>29.120536684002339</v>
      </c>
      <c r="X140" s="2">
        <f>IF(References!$E$1=1,#N/A,INDEX(Data!$A$1:$ZZ$10000,MATCH($R140,Data!$A$1:$A$10036,0),MATCH(X$2,Data!$A$1:$ZZ$1,0))*W$1)</f>
        <v>6.4189279979432051E-2</v>
      </c>
      <c r="Y140" s="2">
        <f>IF(References!$E$1=2,#N/A,INDEX(Data!$A$1:$ZZ$10000,MATCH($R140,Data!$A$1:$A$10036,0),MATCH(Y$2,Data!$A$1:$ZZ$1,0))*Y$1)</f>
        <v>205.78614279929451</v>
      </c>
      <c r="Z140" s="2">
        <f>IF(References!$E$1=1,#N/A,INDEX(Data!$A$1:$ZZ$10000,MATCH($R140,Data!$A$1:$A$10036,0),MATCH(Z$2,Data!$A$1:$ZZ$1,0))*Y$1)</f>
        <v>2.8960850907117517</v>
      </c>
    </row>
    <row r="141" spans="1:26" x14ac:dyDescent="0.25">
      <c r="A141" s="1">
        <f t="shared" si="41"/>
        <v>44035</v>
      </c>
      <c r="B141" s="4">
        <f>CHOOSE(References!$G$1,S147,AVERAGEIF(S141:S147,"&lt;&gt;#n/a"),IF(ISERROR(VALUE(B140)),0,B140)+SUMIF(S141,"&lt;&gt;#n/a"))</f>
        <v>4044.5920972924523</v>
      </c>
      <c r="C141" s="4">
        <f>CHOOSE(References!$G$1,T147,AVERAGEIF(T141:T147,"&lt;&gt;#n/a"),IF(ISERROR(VALUE(C140)),0,C140)+SUMIF(T141,"&lt;&gt;#n/a"))</f>
        <v>589.02559880937429</v>
      </c>
      <c r="D141" s="4">
        <f>CHOOSE(References!$G$1,U147,AVERAGEIF(U141:U147,"&lt;&gt;#n/a"),IF(ISERROR(VALUE(D140)),0,D140)+SUMIF(U141,"&lt;&gt;#n/a"))</f>
        <v>4506.9348925691384</v>
      </c>
      <c r="E141" s="4">
        <f>CHOOSE(References!$G$1,V147,AVERAGEIF(V141:V147,"&lt;&gt;#n/a"),IF(ISERROR(VALUE(E140)),0,E140)+SUMIF(V141,"&lt;&gt;#n/a"))</f>
        <v>777.42828698516996</v>
      </c>
      <c r="F141" s="4">
        <f>CHOOSE(References!$G$1,W147,AVERAGEIF(W141:W147,"&lt;&gt;#n/a"),IF(ISERROR(VALUE(F140)),0,F140)+SUMIF(W141,"&lt;&gt;#n/a"))</f>
        <v>3796.9028929167062</v>
      </c>
      <c r="G141" s="4">
        <f>CHOOSE(References!$G$1,X147,AVERAGEIF(X141:X147,"&lt;&gt;#n/a"),IF(ISERROR(VALUE(G140)),0,G140)+SUMIF(X141,"&lt;&gt;#n/a"))</f>
        <v>545.18095129197695</v>
      </c>
      <c r="H141" s="4">
        <f>CHOOSE(References!$G$1,Y147,AVERAGEIF(Y141:Y147,"&lt;&gt;#n/a"),IF(ISERROR(VALUE(H140)),0,H140)+SUMIF(Y141,"&lt;&gt;#n/a"))</f>
        <v>10549.69649043444</v>
      </c>
      <c r="I141" s="4">
        <f>CHOOSE(References!$G$1,Z147,AVERAGEIF(Z141:Z147,"&lt;&gt;#n/a"),IF(ISERROR(VALUE(I140)),0,I140)+SUMIF(Z141,"&lt;&gt;#n/a"))</f>
        <v>415.27064399879492</v>
      </c>
      <c r="R141" s="1">
        <f t="shared" si="42"/>
        <v>44029</v>
      </c>
      <c r="S141" s="2">
        <f>IF(References!$E$1=2,#N/A,INDEX(Data!$A$1:$ZZ$10000,MATCH($R141,Data!$A$1:$A$10036,0),MATCH(S$2,Data!$A$1:$ZZ$1,0))*S$1)</f>
        <v>11.431927050326482</v>
      </c>
      <c r="T141" s="2">
        <f>IF(References!$E$1=1,#N/A,INDEX(Data!$A$1:$ZZ$10000,MATCH($R141,Data!$A$1:$A$10036,0),MATCH(T$2,Data!$A$1:$ZZ$1,0))*S$1)</f>
        <v>0.355396695865072</v>
      </c>
      <c r="U141" s="2">
        <f>IF(References!$E$1=2,#N/A,INDEX(Data!$A$1:$ZZ$10000,MATCH($R141,Data!$A$1:$A$10036,0),MATCH(U$2,Data!$A$1:$ZZ$1,0))*U$1)</f>
        <v>19.585195949018871</v>
      </c>
      <c r="V141" s="2">
        <f>IF(References!$E$1=1,#N/A,INDEX(Data!$A$1:$ZZ$10000,MATCH($R141,Data!$A$1:$A$10036,0),MATCH(V$2,Data!$A$1:$ZZ$1,0))*U$1)</f>
        <v>0.43330079533227589</v>
      </c>
      <c r="W141" s="2">
        <f>IF(References!$E$1=2,#N/A,INDEX(Data!$A$1:$ZZ$10000,MATCH($R141,Data!$A$1:$A$10036,0),MATCH(W$2,Data!$A$1:$ZZ$1,0))*W$1)</f>
        <v>29.954997323734954</v>
      </c>
      <c r="X141" s="2">
        <f>IF(References!$E$1=1,#N/A,INDEX(Data!$A$1:$ZZ$10000,MATCH($R141,Data!$A$1:$A$10036,0),MATCH(X$2,Data!$A$1:$ZZ$1,0))*W$1)</f>
        <v>8.5585706639242726E-2</v>
      </c>
      <c r="Y141" s="2">
        <f>IF(References!$E$1=2,#N/A,INDEX(Data!$A$1:$ZZ$10000,MATCH($R141,Data!$A$1:$A$10036,0),MATCH(Y$2,Data!$A$1:$ZZ$1,0))*Y$1)</f>
        <v>233.78365795220887</v>
      </c>
      <c r="Z141" s="2">
        <f>IF(References!$E$1=1,#N/A,INDEX(Data!$A$1:$ZZ$10000,MATCH($R141,Data!$A$1:$A$10036,0),MATCH(Z$2,Data!$A$1:$ZZ$1,0))*Y$1)</f>
        <v>2.8535402939961538</v>
      </c>
    </row>
    <row r="142" spans="1:26" x14ac:dyDescent="0.25">
      <c r="A142" s="1">
        <f t="shared" si="41"/>
        <v>44036</v>
      </c>
      <c r="B142" s="4">
        <f>CHOOSE(References!$G$1,S148,AVERAGEIF(S142:S148,"&lt;&gt;#n/a"),IF(ISERROR(VALUE(B141)),0,B141)+SUMIF(S142,"&lt;&gt;#n/a"))</f>
        <v>4055.0170670378279</v>
      </c>
      <c r="C142" s="4">
        <f>CHOOSE(References!$G$1,T148,AVERAGEIF(T142:T148,"&lt;&gt;#n/a"),IF(ISERROR(VALUE(C141)),0,C141)+SUMIF(T142,"&lt;&gt;#n/a"))</f>
        <v>589.41061189656148</v>
      </c>
      <c r="D142" s="4">
        <f>CHOOSE(References!$G$1,U148,AVERAGEIF(U142:U148,"&lt;&gt;#n/a"),IF(ISERROR(VALUE(D141)),0,D141)+SUMIF(U142,"&lt;&gt;#n/a"))</f>
        <v>4530.6797761533471</v>
      </c>
      <c r="E142" s="4">
        <f>CHOOSE(References!$G$1,V148,AVERAGEIF(V142:V148,"&lt;&gt;#n/a"),IF(ISERROR(VALUE(E141)),0,E141)+SUMIF(V142,"&lt;&gt;#n/a"))</f>
        <v>777.6016073033029</v>
      </c>
      <c r="F142" s="4">
        <f>CHOOSE(References!$G$1,W148,AVERAGEIF(W142:W148,"&lt;&gt;#n/a"),IF(ISERROR(VALUE(F141)),0,F141)+SUMIF(W142,"&lt;&gt;#n/a"))</f>
        <v>3796.9028929167062</v>
      </c>
      <c r="G142" s="4">
        <f>CHOOSE(References!$G$1,X148,AVERAGEIF(X142:X148,"&lt;&gt;#n/a"),IF(ISERROR(VALUE(G141)),0,G141)+SUMIF(X142,"&lt;&gt;#n/a"))</f>
        <v>545.18095129197695</v>
      </c>
      <c r="H142" s="4">
        <f>CHOOSE(References!$G$1,Y148,AVERAGEIF(Y142:Y148,"&lt;&gt;#n/a"),IF(ISERROR(VALUE(H141)),0,H141)+SUMIF(Y142,"&lt;&gt;#n/a"))</f>
        <v>10766.960611604793</v>
      </c>
      <c r="I142" s="4">
        <f>CHOOSE(References!$G$1,Z148,AVERAGEIF(Z142:Z148,"&lt;&gt;#n/a"),IF(ISERROR(VALUE(I141)),0,I141)+SUMIF(Z142,"&lt;&gt;#n/a"))</f>
        <v>418.02997795720654</v>
      </c>
      <c r="R142" s="1">
        <f t="shared" si="42"/>
        <v>44030</v>
      </c>
      <c r="S142" s="2">
        <f>IF(References!$E$1=2,#N/A,INDEX(Data!$A$1:$ZZ$10000,MATCH($R142,Data!$A$1:$A$10036,0),MATCH(S$2,Data!$A$1:$ZZ$1,0))*S$1)</f>
        <v>10.424969745375446</v>
      </c>
      <c r="T142" s="2">
        <f>IF(References!$E$1=1,#N/A,INDEX(Data!$A$1:$ZZ$10000,MATCH($R142,Data!$A$1:$A$10036,0),MATCH(T$2,Data!$A$1:$ZZ$1,0))*S$1)</f>
        <v>0.38501308718716132</v>
      </c>
      <c r="U142" s="2">
        <f>IF(References!$E$1=2,#N/A,INDEX(Data!$A$1:$ZZ$10000,MATCH($R142,Data!$A$1:$A$10036,0),MATCH(U$2,Data!$A$1:$ZZ$1,0))*U$1)</f>
        <v>23.744883584208718</v>
      </c>
      <c r="V142" s="2">
        <f>IF(References!$E$1=1,#N/A,INDEX(Data!$A$1:$ZZ$10000,MATCH($R142,Data!$A$1:$A$10036,0),MATCH(V$2,Data!$A$1:$ZZ$1,0))*U$1)</f>
        <v>0.17332031813291035</v>
      </c>
      <c r="W142" s="2">
        <f>IF(References!$E$1=2,#N/A,INDEX(Data!$A$1:$ZZ$10000,MATCH($R142,Data!$A$1:$A$10036,0),MATCH(W$2,Data!$A$1:$ZZ$1,0))*W$1)</f>
        <v>0</v>
      </c>
      <c r="X142" s="2">
        <f>IF(References!$E$1=1,#N/A,INDEX(Data!$A$1:$ZZ$10000,MATCH($R142,Data!$A$1:$A$10036,0),MATCH(X$2,Data!$A$1:$ZZ$1,0))*W$1)</f>
        <v>0</v>
      </c>
      <c r="Y142" s="2">
        <f>IF(References!$E$1=2,#N/A,INDEX(Data!$A$1:$ZZ$10000,MATCH($R142,Data!$A$1:$A$10036,0),MATCH(Y$2,Data!$A$1:$ZZ$1,0))*Y$1)</f>
        <v>217.26412117035252</v>
      </c>
      <c r="Z142" s="2">
        <f>IF(References!$E$1=1,#N/A,INDEX(Data!$A$1:$ZZ$10000,MATCH($R142,Data!$A$1:$A$10036,0),MATCH(Z$2,Data!$A$1:$ZZ$1,0))*Y$1)</f>
        <v>2.7593339584116161</v>
      </c>
    </row>
    <row r="143" spans="1:26" x14ac:dyDescent="0.25">
      <c r="A143" s="1">
        <f t="shared" si="41"/>
        <v>44037</v>
      </c>
      <c r="B143" s="4">
        <f>CHOOSE(References!$G$1,S149,AVERAGEIF(S143:S149,"&lt;&gt;#n/a"),IF(ISERROR(VALUE(B142)),0,B142)+SUMIF(S143,"&lt;&gt;#n/a"))</f>
        <v>4063.4429303689622</v>
      </c>
      <c r="C143" s="4">
        <f>CHOOSE(References!$G$1,T149,AVERAGEIF(T143:T149,"&lt;&gt;#n/a"),IF(ISERROR(VALUE(C142)),0,C142)+SUMIF(T143,"&lt;&gt;#n/a"))</f>
        <v>589.54388565751083</v>
      </c>
      <c r="D143" s="4">
        <f>CHOOSE(References!$G$1,U149,AVERAGEIF(U143:U149,"&lt;&gt;#n/a"),IF(ISERROR(VALUE(D142)),0,D142)+SUMIF(U143,"&lt;&gt;#n/a"))</f>
        <v>4541.9455968319862</v>
      </c>
      <c r="E143" s="4">
        <f>CHOOSE(References!$G$1,V149,AVERAGEIF(V143:V149,"&lt;&gt;#n/a"),IF(ISERROR(VALUE(E142)),0,E142)+SUMIF(V143,"&lt;&gt;#n/a"))</f>
        <v>777.8615877805023</v>
      </c>
      <c r="F143" s="4">
        <f>CHOOSE(References!$G$1,W149,AVERAGEIF(W143:W149,"&lt;&gt;#n/a"),IF(ISERROR(VALUE(F142)),0,F142)+SUMIF(W143,"&lt;&gt;#n/a"))</f>
        <v>3796.9028929167062</v>
      </c>
      <c r="G143" s="4">
        <f>CHOOSE(References!$G$1,X149,AVERAGEIF(X143:X149,"&lt;&gt;#n/a"),IF(ISERROR(VALUE(G142)),0,G142)+SUMIF(X143,"&lt;&gt;#n/a"))</f>
        <v>545.18095129197695</v>
      </c>
      <c r="H143" s="4">
        <f>CHOOSE(References!$G$1,Y149,AVERAGEIF(Y143:Y149,"&lt;&gt;#n/a"),IF(ISERROR(VALUE(H142)),0,H142)+SUMIF(Y143,"&lt;&gt;#n/a"))</f>
        <v>10960.688343449267</v>
      </c>
      <c r="I143" s="4">
        <f>CHOOSE(References!$G$1,Z149,AVERAGEIF(Z143:Z149,"&lt;&gt;#n/a"),IF(ISERROR(VALUE(I142)),0,I142)+SUMIF(Z143,"&lt;&gt;#n/a"))</f>
        <v>420.6221716428069</v>
      </c>
      <c r="R143" s="1">
        <f t="shared" si="42"/>
        <v>44031</v>
      </c>
      <c r="S143" s="2">
        <f>IF(References!$E$1=2,#N/A,INDEX(Data!$A$1:$ZZ$10000,MATCH($R143,Data!$A$1:$A$10036,0),MATCH(S$2,Data!$A$1:$ZZ$1,0))*S$1)</f>
        <v>8.4258633311344155</v>
      </c>
      <c r="T143" s="2">
        <f>IF(References!$E$1=1,#N/A,INDEX(Data!$A$1:$ZZ$10000,MATCH($R143,Data!$A$1:$A$10036,0),MATCH(T$2,Data!$A$1:$ZZ$1,0))*S$1)</f>
        <v>0.13327376094940199</v>
      </c>
      <c r="U143" s="2">
        <f>IF(References!$E$1=2,#N/A,INDEX(Data!$A$1:$ZZ$10000,MATCH($R143,Data!$A$1:$A$10036,0),MATCH(U$2,Data!$A$1:$ZZ$1,0))*U$1)</f>
        <v>11.265820678639173</v>
      </c>
      <c r="V143" s="2">
        <f>IF(References!$E$1=1,#N/A,INDEX(Data!$A$1:$ZZ$10000,MATCH($R143,Data!$A$1:$A$10036,0),MATCH(V$2,Data!$A$1:$ZZ$1,0))*U$1)</f>
        <v>0.25998047719936551</v>
      </c>
      <c r="W143" s="2">
        <f>IF(References!$E$1=2,#N/A,INDEX(Data!$A$1:$ZZ$10000,MATCH($R143,Data!$A$1:$A$10036,0),MATCH(W$2,Data!$A$1:$ZZ$1,0))*W$1)</f>
        <v>0</v>
      </c>
      <c r="X143" s="2">
        <f>IF(References!$E$1=1,#N/A,INDEX(Data!$A$1:$ZZ$10000,MATCH($R143,Data!$A$1:$A$10036,0),MATCH(X$2,Data!$A$1:$ZZ$1,0))*W$1)</f>
        <v>0</v>
      </c>
      <c r="Y143" s="2">
        <f>IF(References!$E$1=2,#N/A,INDEX(Data!$A$1:$ZZ$10000,MATCH($R143,Data!$A$1:$A$10036,0),MATCH(Y$2,Data!$A$1:$ZZ$1,0))*Y$1)</f>
        <v>193.72773184447371</v>
      </c>
      <c r="Z143" s="2">
        <f>IF(References!$E$1=1,#N/A,INDEX(Data!$A$1:$ZZ$10000,MATCH($R143,Data!$A$1:$A$10036,0),MATCH(Z$2,Data!$A$1:$ZZ$1,0))*Y$1)</f>
        <v>2.59219368560034</v>
      </c>
    </row>
    <row r="144" spans="1:26" x14ac:dyDescent="0.25">
      <c r="A144" s="1">
        <f t="shared" si="41"/>
        <v>44038</v>
      </c>
      <c r="B144" s="4">
        <f>CHOOSE(References!$G$1,S150,AVERAGEIF(S144:S150,"&lt;&gt;#n/a"),IF(ISERROR(VALUE(B143)),0,B143)+SUMIF(S144,"&lt;&gt;#n/a"))</f>
        <v>4070.7433708298572</v>
      </c>
      <c r="C144" s="4">
        <f>CHOOSE(References!$G$1,T150,AVERAGEIF(T144:T150,"&lt;&gt;#n/a"),IF(ISERROR(VALUE(C143)),0,C143)+SUMIF(T144,"&lt;&gt;#n/a"))</f>
        <v>589.70677580978236</v>
      </c>
      <c r="D144" s="4">
        <f>CHOOSE(References!$G$1,U150,AVERAGEIF(U144:U150,"&lt;&gt;#n/a"),IF(ISERROR(VALUE(D143)),0,D143)+SUMIF(U144,"&lt;&gt;#n/a"))</f>
        <v>4547.4918470122393</v>
      </c>
      <c r="E144" s="4">
        <f>CHOOSE(References!$G$1,V150,AVERAGEIF(V144:V150,"&lt;&gt;#n/a"),IF(ISERROR(VALUE(E143)),0,E143)+SUMIF(V144,"&lt;&gt;#n/a"))</f>
        <v>777.94824793956877</v>
      </c>
      <c r="F144" s="4">
        <f>CHOOSE(References!$G$1,W150,AVERAGEIF(W144:W150,"&lt;&gt;#n/a"),IF(ISERROR(VALUE(F143)),0,F143)+SUMIF(W144,"&lt;&gt;#n/a"))</f>
        <v>3894.919923445299</v>
      </c>
      <c r="G144" s="4">
        <f>CHOOSE(References!$G$1,X150,AVERAGEIF(X144:X150,"&lt;&gt;#n/a"),IF(ISERROR(VALUE(G143)),0,G143)+SUMIF(X144,"&lt;&gt;#n/a"))</f>
        <v>545.22374414529656</v>
      </c>
      <c r="H144" s="4">
        <f>CHOOSE(References!$G$1,Y150,AVERAGEIF(Y144:Y150,"&lt;&gt;#n/a"),IF(ISERROR(VALUE(H143)),0,H143)+SUMIF(Y144,"&lt;&gt;#n/a"))</f>
        <v>11148.481076151915</v>
      </c>
      <c r="I144" s="4">
        <f>CHOOSE(References!$G$1,Z150,AVERAGEIF(Z144:Z150,"&lt;&gt;#n/a"),IF(ISERROR(VALUE(I143)),0,I143)+SUMIF(Z144,"&lt;&gt;#n/a"))</f>
        <v>421.88332097401928</v>
      </c>
      <c r="R144" s="1">
        <f t="shared" si="42"/>
        <v>44032</v>
      </c>
      <c r="S144" s="2">
        <f>IF(References!$E$1=2,#N/A,INDEX(Data!$A$1:$ZZ$10000,MATCH($R144,Data!$A$1:$A$10036,0),MATCH(S$2,Data!$A$1:$ZZ$1,0))*S$1)</f>
        <v>7.3004404608950209</v>
      </c>
      <c r="T144" s="2">
        <f>IF(References!$E$1=1,#N/A,INDEX(Data!$A$1:$ZZ$10000,MATCH($R144,Data!$A$1:$A$10036,0),MATCH(T$2,Data!$A$1:$ZZ$1,0))*S$1)</f>
        <v>0.16289015227149134</v>
      </c>
      <c r="U144" s="2">
        <f>IF(References!$E$1=2,#N/A,INDEX(Data!$A$1:$ZZ$10000,MATCH($R144,Data!$A$1:$A$10036,0),MATCH(U$2,Data!$A$1:$ZZ$1,0))*U$1)</f>
        <v>5.5462501802531312</v>
      </c>
      <c r="V144" s="2">
        <f>IF(References!$E$1=1,#N/A,INDEX(Data!$A$1:$ZZ$10000,MATCH($R144,Data!$A$1:$A$10036,0),MATCH(V$2,Data!$A$1:$ZZ$1,0))*U$1)</f>
        <v>8.6660159066455175E-2</v>
      </c>
      <c r="W144" s="2">
        <f>IF(References!$E$1=2,#N/A,INDEX(Data!$A$1:$ZZ$10000,MATCH($R144,Data!$A$1:$A$10036,0),MATCH(W$2,Data!$A$1:$ZZ$1,0))*W$1)</f>
        <v>98.017030528592727</v>
      </c>
      <c r="X144" s="2">
        <f>IF(References!$E$1=1,#N/A,INDEX(Data!$A$1:$ZZ$10000,MATCH($R144,Data!$A$1:$A$10036,0),MATCH(X$2,Data!$A$1:$ZZ$1,0))*W$1)</f>
        <v>4.2792853319621363E-2</v>
      </c>
      <c r="Y144" s="2">
        <f>IF(References!$E$1=2,#N/A,INDEX(Data!$A$1:$ZZ$10000,MATCH($R144,Data!$A$1:$A$10036,0),MATCH(Y$2,Data!$A$1:$ZZ$1,0))*Y$1)</f>
        <v>187.79273270264784</v>
      </c>
      <c r="Z144" s="2">
        <f>IF(References!$E$1=1,#N/A,INDEX(Data!$A$1:$ZZ$10000,MATCH($R144,Data!$A$1:$A$10036,0),MATCH(Z$2,Data!$A$1:$ZZ$1,0))*Y$1)</f>
        <v>1.2611493312123576</v>
      </c>
    </row>
    <row r="145" spans="1:26" x14ac:dyDescent="0.25">
      <c r="A145" s="1">
        <f t="shared" si="41"/>
        <v>44039</v>
      </c>
      <c r="B145" s="4">
        <f>CHOOSE(References!$G$1,S151,AVERAGEIF(S145:S151,"&lt;&gt;#n/a"),IF(ISERROR(VALUE(B144)),0,B144)+SUMIF(S145,"&lt;&gt;#n/a"))</f>
        <v>4076.8591556378688</v>
      </c>
      <c r="C145" s="4">
        <f>CHOOSE(References!$G$1,T151,AVERAGEIF(T145:T151,"&lt;&gt;#n/a"),IF(ISERROR(VALUE(C144)),0,C144)+SUMIF(T145,"&lt;&gt;#n/a"))</f>
        <v>589.8548577663928</v>
      </c>
      <c r="D145" s="4">
        <f>CHOOSE(References!$G$1,U151,AVERAGEIF(U145:U151,"&lt;&gt;#n/a"),IF(ISERROR(VALUE(D144)),0,D144)+SUMIF(U145,"&lt;&gt;#n/a"))</f>
        <v>4585.882297478679</v>
      </c>
      <c r="E145" s="4">
        <f>CHOOSE(References!$G$1,V151,AVERAGEIF(V145:V151,"&lt;&gt;#n/a"),IF(ISERROR(VALUE(E144)),0,E144)+SUMIF(V145,"&lt;&gt;#n/a"))</f>
        <v>778.12156825770171</v>
      </c>
      <c r="F145" s="4">
        <f>CHOOSE(References!$G$1,W151,AVERAGEIF(W145:W151,"&lt;&gt;#n/a"),IF(ISERROR(VALUE(F144)),0,F144)+SUMIF(W145,"&lt;&gt;#n/a"))</f>
        <v>3923.9762708493217</v>
      </c>
      <c r="G145" s="4">
        <f>CHOOSE(References!$G$1,X151,AVERAGEIF(X145:X151,"&lt;&gt;#n/a"),IF(ISERROR(VALUE(G144)),0,G144)+SUMIF(X145,"&lt;&gt;#n/a"))</f>
        <v>545.26653699861617</v>
      </c>
      <c r="H145" s="4">
        <f>CHOOSE(References!$G$1,Y151,AVERAGEIF(Y145:Y151,"&lt;&gt;#n/a"),IF(ISERROR(VALUE(H144)),0,H144)+SUMIF(Y145,"&lt;&gt;#n/a"))</f>
        <v>11320.939448552641</v>
      </c>
      <c r="I145" s="4">
        <f>CHOOSE(References!$G$1,Z151,AVERAGEIF(Z145:Z151,"&lt;&gt;#n/a"),IF(ISERROR(VALUE(I144)),0,I144)+SUMIF(Z145,"&lt;&gt;#n/a"))</f>
        <v>423.01379700103371</v>
      </c>
      <c r="R145" s="1">
        <f t="shared" si="42"/>
        <v>44033</v>
      </c>
      <c r="S145" s="2">
        <f>IF(References!$E$1=2,#N/A,INDEX(Data!$A$1:$ZZ$10000,MATCH($R145,Data!$A$1:$A$10036,0),MATCH(S$2,Data!$A$1:$ZZ$1,0))*S$1)</f>
        <v>6.1157848080114476</v>
      </c>
      <c r="T145" s="2">
        <f>IF(References!$E$1=1,#N/A,INDEX(Data!$A$1:$ZZ$10000,MATCH($R145,Data!$A$1:$A$10036,0),MATCH(T$2,Data!$A$1:$ZZ$1,0))*S$1)</f>
        <v>0.14808195661044665</v>
      </c>
      <c r="U145" s="2">
        <f>IF(References!$E$1=2,#N/A,INDEX(Data!$A$1:$ZZ$10000,MATCH($R145,Data!$A$1:$A$10036,0),MATCH(U$2,Data!$A$1:$ZZ$1,0))*U$1)</f>
        <v>38.390450466439646</v>
      </c>
      <c r="V145" s="2">
        <f>IF(References!$E$1=1,#N/A,INDEX(Data!$A$1:$ZZ$10000,MATCH($R145,Data!$A$1:$A$10036,0),MATCH(V$2,Data!$A$1:$ZZ$1,0))*U$1)</f>
        <v>0.17332031813291035</v>
      </c>
      <c r="W145" s="2">
        <f>IF(References!$E$1=2,#N/A,INDEX(Data!$A$1:$ZZ$10000,MATCH($R145,Data!$A$1:$A$10036,0),MATCH(W$2,Data!$A$1:$ZZ$1,0))*W$1)</f>
        <v>29.056347404022905</v>
      </c>
      <c r="X145" s="2">
        <f>IF(References!$E$1=1,#N/A,INDEX(Data!$A$1:$ZZ$10000,MATCH($R145,Data!$A$1:$A$10036,0),MATCH(X$2,Data!$A$1:$ZZ$1,0))*W$1)</f>
        <v>4.2792853319621363E-2</v>
      </c>
      <c r="Y145" s="2">
        <f>IF(References!$E$1=2,#N/A,INDEX(Data!$A$1:$ZZ$10000,MATCH($R145,Data!$A$1:$A$10036,0),MATCH(Y$2,Data!$A$1:$ZZ$1,0))*Y$1)</f>
        <v>172.45837240072601</v>
      </c>
      <c r="Z145" s="2">
        <f>IF(References!$E$1=1,#N/A,INDEX(Data!$A$1:$ZZ$10000,MATCH($R145,Data!$A$1:$A$10036,0),MATCH(Z$2,Data!$A$1:$ZZ$1,0))*Y$1)</f>
        <v>1.1304760270144507</v>
      </c>
    </row>
    <row r="146" spans="1:26" x14ac:dyDescent="0.25">
      <c r="A146" s="1">
        <f t="shared" si="41"/>
        <v>44040</v>
      </c>
      <c r="B146" s="4">
        <f>CHOOSE(References!$G$1,S152,AVERAGEIF(S146:S152,"&lt;&gt;#n/a"),IF(ISERROR(VALUE(B145)),0,B145)+SUMIF(S146,"&lt;&gt;#n/a"))</f>
        <v>4088.602054797077</v>
      </c>
      <c r="C146" s="4">
        <f>CHOOSE(References!$G$1,T152,AVERAGEIF(T146:T152,"&lt;&gt;#n/a"),IF(ISERROR(VALUE(C145)),0,C145)+SUMIF(T146,"&lt;&gt;#n/a"))</f>
        <v>590.2250626579189</v>
      </c>
      <c r="D146" s="4">
        <f>CHOOSE(References!$G$1,U152,AVERAGEIF(U146:U152,"&lt;&gt;#n/a"),IF(ISERROR(VALUE(D145)),0,D145)+SUMIF(U146,"&lt;&gt;#n/a"))</f>
        <v>4598.4480205433147</v>
      </c>
      <c r="E146" s="4">
        <f>CHOOSE(References!$G$1,V152,AVERAGEIF(V146:V152,"&lt;&gt;#n/a"),IF(ISERROR(VALUE(E145)),0,E145)+SUMIF(V146,"&lt;&gt;#n/a"))</f>
        <v>778.20822841676818</v>
      </c>
      <c r="F146" s="4">
        <f>CHOOSE(References!$G$1,W152,AVERAGEIF(W146:W152,"&lt;&gt;#n/a"),IF(ISERROR(VALUE(F145)),0,F145)+SUMIF(W146,"&lt;&gt;#n/a"))</f>
        <v>3953.011221826685</v>
      </c>
      <c r="G146" s="4">
        <f>CHOOSE(References!$G$1,X152,AVERAGEIF(X146:X152,"&lt;&gt;#n/a"),IF(ISERROR(VALUE(G145)),0,G145)+SUMIF(X146,"&lt;&gt;#n/a"))</f>
        <v>545.30932985193579</v>
      </c>
      <c r="H146" s="4">
        <f>CHOOSE(References!$G$1,Y152,AVERAGEIF(Y146:Y152,"&lt;&gt;#n/a"),IF(ISERROR(VALUE(H145)),0,H145)+SUMIF(Y146,"&lt;&gt;#n/a"))</f>
        <v>11539.88712810731</v>
      </c>
      <c r="I146" s="4">
        <f>CHOOSE(References!$G$1,Z152,AVERAGEIF(Z146:Z152,"&lt;&gt;#n/a"),IF(ISERROR(VALUE(I145)),0,I145)+SUMIF(Z146,"&lt;&gt;#n/a"))</f>
        <v>426.5389373003261</v>
      </c>
      <c r="R146" s="1">
        <f t="shared" si="42"/>
        <v>44034</v>
      </c>
      <c r="S146" s="2">
        <f>IF(References!$E$1=2,#N/A,INDEX(Data!$A$1:$ZZ$10000,MATCH($R146,Data!$A$1:$A$10036,0),MATCH(S$2,Data!$A$1:$ZZ$1,0))*S$1)</f>
        <v>11.74289915920842</v>
      </c>
      <c r="T146" s="2">
        <f>IF(References!$E$1=1,#N/A,INDEX(Data!$A$1:$ZZ$10000,MATCH($R146,Data!$A$1:$A$10036,0),MATCH(T$2,Data!$A$1:$ZZ$1,0))*S$1)</f>
        <v>0.37020489152611669</v>
      </c>
      <c r="U146" s="2">
        <f>IF(References!$E$1=2,#N/A,INDEX(Data!$A$1:$ZZ$10000,MATCH($R146,Data!$A$1:$A$10036,0),MATCH(U$2,Data!$A$1:$ZZ$1,0))*U$1)</f>
        <v>12.565723064636</v>
      </c>
      <c r="V146" s="2">
        <f>IF(References!$E$1=1,#N/A,INDEX(Data!$A$1:$ZZ$10000,MATCH($R146,Data!$A$1:$A$10036,0),MATCH(V$2,Data!$A$1:$ZZ$1,0))*U$1)</f>
        <v>8.6660159066455175E-2</v>
      </c>
      <c r="W146" s="2">
        <f>IF(References!$E$1=2,#N/A,INDEX(Data!$A$1:$ZZ$10000,MATCH($R146,Data!$A$1:$A$10036,0),MATCH(W$2,Data!$A$1:$ZZ$1,0))*W$1)</f>
        <v>29.034950977363096</v>
      </c>
      <c r="X146" s="2">
        <f>IF(References!$E$1=1,#N/A,INDEX(Data!$A$1:$ZZ$10000,MATCH($R146,Data!$A$1:$A$10036,0),MATCH(X$2,Data!$A$1:$ZZ$1,0))*W$1)</f>
        <v>4.2792853319621363E-2</v>
      </c>
      <c r="Y146" s="2">
        <f>IF(References!$E$1=2,#N/A,INDEX(Data!$A$1:$ZZ$10000,MATCH($R146,Data!$A$1:$A$10036,0),MATCH(Y$2,Data!$A$1:$ZZ$1,0))*Y$1)</f>
        <v>218.94767955466975</v>
      </c>
      <c r="Z146" s="2">
        <f>IF(References!$E$1=1,#N/A,INDEX(Data!$A$1:$ZZ$10000,MATCH($R146,Data!$A$1:$A$10036,0),MATCH(Z$2,Data!$A$1:$ZZ$1,0))*Y$1)</f>
        <v>3.525140299292373</v>
      </c>
    </row>
    <row r="147" spans="1:26" x14ac:dyDescent="0.25">
      <c r="A147" s="1">
        <f t="shared" si="41"/>
        <v>44041</v>
      </c>
      <c r="B147" s="4">
        <f>CHOOSE(References!$G$1,S153,AVERAGEIF(S147:S153,"&lt;&gt;#n/a"),IF(ISERROR(VALUE(B146)),0,B146)+SUMIF(S147,"&lt;&gt;#n/a"))</f>
        <v>4099.7230097385218</v>
      </c>
      <c r="C147" s="4">
        <f>CHOOSE(References!$G$1,T153,AVERAGEIF(T147:T153,"&lt;&gt;#n/a"),IF(ISERROR(VALUE(C146)),0,C146)+SUMIF(T147,"&lt;&gt;#n/a"))</f>
        <v>590.47680198415662</v>
      </c>
      <c r="D147" s="4">
        <f>CHOOSE(References!$G$1,U153,AVERAGEIF(U147:U153,"&lt;&gt;#n/a"),IF(ISERROR(VALUE(D146)),0,D146)+SUMIF(U147,"&lt;&gt;#n/a"))</f>
        <v>4646.3710885070641</v>
      </c>
      <c r="E147" s="4">
        <f>CHOOSE(References!$G$1,V153,AVERAGEIF(V147:V153,"&lt;&gt;#n/a"),IF(ISERROR(VALUE(E146)),0,E146)+SUMIF(V147,"&lt;&gt;#n/a"))</f>
        <v>778.38154873490112</v>
      </c>
      <c r="F147" s="4">
        <f>CHOOSE(References!$G$1,W153,AVERAGEIF(W147:W153,"&lt;&gt;#n/a"),IF(ISERROR(VALUE(F146)),0,F146)+SUMIF(W147,"&lt;&gt;#n/a"))</f>
        <v>4008.9628775420897</v>
      </c>
      <c r="G147" s="4">
        <f>CHOOSE(References!$G$1,X153,AVERAGEIF(X147:X153,"&lt;&gt;#n/a"),IF(ISERROR(VALUE(G146)),0,G146)+SUMIF(X147,"&lt;&gt;#n/a"))</f>
        <v>545.37351913191526</v>
      </c>
      <c r="H147" s="4">
        <f>CHOOSE(References!$G$1,Y153,AVERAGEIF(Y147:Y153,"&lt;&gt;#n/a"),IF(ISERROR(VALUE(H146)),0,H146)+SUMIF(Y147,"&lt;&gt;#n/a"))</f>
        <v>11749.110282698415</v>
      </c>
      <c r="I147" s="4">
        <f>CHOOSE(References!$G$1,Z153,AVERAGEIF(Z147:Z153,"&lt;&gt;#n/a"),IF(ISERROR(VALUE(I146)),0,I146)+SUMIF(Z147,"&lt;&gt;#n/a"))</f>
        <v>429.95467669377837</v>
      </c>
      <c r="R147" s="1">
        <f t="shared" si="42"/>
        <v>44035</v>
      </c>
      <c r="S147" s="2">
        <f>IF(References!$E$1=2,#N/A,INDEX(Data!$A$1:$ZZ$10000,MATCH($R147,Data!$A$1:$A$10036,0),MATCH(S$2,Data!$A$1:$ZZ$1,0))*S$1)</f>
        <v>11.120954941444545</v>
      </c>
      <c r="T147" s="2">
        <f>IF(References!$E$1=1,#N/A,INDEX(Data!$A$1:$ZZ$10000,MATCH($R147,Data!$A$1:$A$10036,0),MATCH(T$2,Data!$A$1:$ZZ$1,0))*S$1)</f>
        <v>0.25173932623775935</v>
      </c>
      <c r="U147" s="2">
        <f>IF(References!$E$1=2,#N/A,INDEX(Data!$A$1:$ZZ$10000,MATCH($R147,Data!$A$1:$A$10036,0),MATCH(U$2,Data!$A$1:$ZZ$1,0))*U$1)</f>
        <v>47.923067963749709</v>
      </c>
      <c r="V147" s="2">
        <f>IF(References!$E$1=1,#N/A,INDEX(Data!$A$1:$ZZ$10000,MATCH($R147,Data!$A$1:$A$10036,0),MATCH(V$2,Data!$A$1:$ZZ$1,0))*U$1)</f>
        <v>0.17332031813291035</v>
      </c>
      <c r="W147" s="2">
        <f>IF(References!$E$1=2,#N/A,INDEX(Data!$A$1:$ZZ$10000,MATCH($R147,Data!$A$1:$A$10036,0),MATCH(W$2,Data!$A$1:$ZZ$1,0))*W$1)</f>
        <v>55.951655715404932</v>
      </c>
      <c r="X147" s="2">
        <f>IF(References!$E$1=1,#N/A,INDEX(Data!$A$1:$ZZ$10000,MATCH($R147,Data!$A$1:$A$10036,0),MATCH(X$2,Data!$A$1:$ZZ$1,0))*W$1)</f>
        <v>6.4189279979432051E-2</v>
      </c>
      <c r="Y147" s="2">
        <f>IF(References!$E$1=2,#N/A,INDEX(Data!$A$1:$ZZ$10000,MATCH($R147,Data!$A$1:$A$10036,0),MATCH(Y$2,Data!$A$1:$ZZ$1,0))*Y$1)</f>
        <v>209.22315459110459</v>
      </c>
      <c r="Z147" s="2">
        <f>IF(References!$E$1=1,#N/A,INDEX(Data!$A$1:$ZZ$10000,MATCH($R147,Data!$A$1:$A$10036,0),MATCH(Z$2,Data!$A$1:$ZZ$1,0))*Y$1)</f>
        <v>3.4157393934522653</v>
      </c>
    </row>
    <row r="148" spans="1:26" x14ac:dyDescent="0.25">
      <c r="A148" s="1">
        <f t="shared" si="41"/>
        <v>44042</v>
      </c>
      <c r="B148" s="4">
        <f>CHOOSE(References!$G$1,S154,AVERAGEIF(S148:S154,"&lt;&gt;#n/a"),IF(ISERROR(VALUE(B147)),0,B147)+SUMIF(S148,"&lt;&gt;#n/a"))</f>
        <v>4111.1697449845096</v>
      </c>
      <c r="C148" s="4">
        <f>CHOOSE(References!$G$1,T154,AVERAGEIF(T148:T154,"&lt;&gt;#n/a"),IF(ISERROR(VALUE(C147)),0,C147)+SUMIF(T148,"&lt;&gt;#n/a"))</f>
        <v>590.61007574510597</v>
      </c>
      <c r="D148" s="4">
        <f>CHOOSE(References!$G$1,U154,AVERAGEIF(U148:U154,"&lt;&gt;#n/a"),IF(ISERROR(VALUE(D147)),0,D147)+SUMIF(U148,"&lt;&gt;#n/a"))</f>
        <v>4684.4148983372379</v>
      </c>
      <c r="E148" s="4">
        <f>CHOOSE(References!$G$1,V154,AVERAGEIF(V148:V154,"&lt;&gt;#n/a"),IF(ISERROR(VALUE(E147)),0,E147)+SUMIF(V148,"&lt;&gt;#n/a"))</f>
        <v>778.55486905303405</v>
      </c>
      <c r="F148" s="4">
        <f>CHOOSE(References!$G$1,W154,AVERAGEIF(W148:W154,"&lt;&gt;#n/a"),IF(ISERROR(VALUE(F147)),0,F147)+SUMIF(W148,"&lt;&gt;#n/a"))</f>
        <v>4057.2118196599627</v>
      </c>
      <c r="G148" s="4">
        <f>CHOOSE(References!$G$1,X154,AVERAGEIF(X148:X154,"&lt;&gt;#n/a"),IF(ISERROR(VALUE(G147)),0,G147)+SUMIF(X148,"&lt;&gt;#n/a"))</f>
        <v>545.43770841189473</v>
      </c>
      <c r="H148" s="4">
        <f>CHOOSE(References!$G$1,Y154,AVERAGEIF(Y148:Y154,"&lt;&gt;#n/a"),IF(ISERROR(VALUE(H147)),0,H147)+SUMIF(Y148,"&lt;&gt;#n/a"))</f>
        <v>11941.157495072623</v>
      </c>
      <c r="I148" s="4">
        <f>CHOOSE(References!$G$1,Z154,AVERAGEIF(Z148:Z154,"&lt;&gt;#n/a"),IF(ISERROR(VALUE(I147)),0,I147)+SUMIF(Z148,"&lt;&gt;#n/a"))</f>
        <v>433.1516142755504</v>
      </c>
      <c r="R148" s="1">
        <f t="shared" si="42"/>
        <v>44036</v>
      </c>
      <c r="S148" s="2">
        <f>IF(References!$E$1=2,#N/A,INDEX(Data!$A$1:$ZZ$10000,MATCH($R148,Data!$A$1:$A$10036,0),MATCH(S$2,Data!$A$1:$ZZ$1,0))*S$1)</f>
        <v>11.446735245987528</v>
      </c>
      <c r="T148" s="2">
        <f>IF(References!$E$1=1,#N/A,INDEX(Data!$A$1:$ZZ$10000,MATCH($R148,Data!$A$1:$A$10036,0),MATCH(T$2,Data!$A$1:$ZZ$1,0))*S$1)</f>
        <v>0.13327376094940199</v>
      </c>
      <c r="U148" s="2">
        <f>IF(References!$E$1=2,#N/A,INDEX(Data!$A$1:$ZZ$10000,MATCH($R148,Data!$A$1:$A$10036,0),MATCH(U$2,Data!$A$1:$ZZ$1,0))*U$1)</f>
        <v>38.043809830173821</v>
      </c>
      <c r="V148" s="2">
        <f>IF(References!$E$1=1,#N/A,INDEX(Data!$A$1:$ZZ$10000,MATCH($R148,Data!$A$1:$A$10036,0),MATCH(V$2,Data!$A$1:$ZZ$1,0))*U$1)</f>
        <v>0.17332031813291035</v>
      </c>
      <c r="W148" s="2">
        <f>IF(References!$E$1=2,#N/A,INDEX(Data!$A$1:$ZZ$10000,MATCH($R148,Data!$A$1:$A$10036,0),MATCH(W$2,Data!$A$1:$ZZ$1,0))*W$1)</f>
        <v>48.248942117873085</v>
      </c>
      <c r="X148" s="2">
        <f>IF(References!$E$1=1,#N/A,INDEX(Data!$A$1:$ZZ$10000,MATCH($R148,Data!$A$1:$A$10036,0),MATCH(X$2,Data!$A$1:$ZZ$1,0))*W$1)</f>
        <v>6.4189279979432051E-2</v>
      </c>
      <c r="Y148" s="2">
        <f>IF(References!$E$1=2,#N/A,INDEX(Data!$A$1:$ZZ$10000,MATCH($R148,Data!$A$1:$A$10036,0),MATCH(Y$2,Data!$A$1:$ZZ$1,0))*Y$1)</f>
        <v>192.04721237420762</v>
      </c>
      <c r="Z148" s="2">
        <f>IF(References!$E$1=1,#N/A,INDEX(Data!$A$1:$ZZ$10000,MATCH($R148,Data!$A$1:$A$10036,0),MATCH(Z$2,Data!$A$1:$ZZ$1,0))*Y$1)</f>
        <v>3.1969375817720489</v>
      </c>
    </row>
    <row r="149" spans="1:26" x14ac:dyDescent="0.25">
      <c r="A149" s="1">
        <f t="shared" si="41"/>
        <v>44043</v>
      </c>
      <c r="B149" s="4">
        <f>CHOOSE(References!$G$1,S155,AVERAGEIF(S149:S155,"&lt;&gt;#n/a"),IF(ISERROR(VALUE(B148)),0,B148)+SUMIF(S149,"&lt;&gt;#n/a"))</f>
        <v>4121.9945360127331</v>
      </c>
      <c r="C149" s="4">
        <f>CHOOSE(References!$G$1,T155,AVERAGEIF(T149:T155,"&lt;&gt;#n/a"),IF(ISERROR(VALUE(C148)),0,C148)+SUMIF(T149,"&lt;&gt;#n/a"))</f>
        <v>591.08393800625936</v>
      </c>
      <c r="D149" s="4">
        <f>CHOOSE(References!$G$1,U155,AVERAGEIF(U149:U155,"&lt;&gt;#n/a"),IF(ISERROR(VALUE(D148)),0,D148)+SUMIF(U149,"&lt;&gt;#n/a"))</f>
        <v>4727.3983372342</v>
      </c>
      <c r="E149" s="4">
        <f>CHOOSE(References!$G$1,V155,AVERAGEIF(V149:V155,"&lt;&gt;#n/a"),IF(ISERROR(VALUE(E148)),0,E148)+SUMIF(V149,"&lt;&gt;#n/a"))</f>
        <v>778.98816984836628</v>
      </c>
      <c r="F149" s="4">
        <f>CHOOSE(References!$G$1,W155,AVERAGEIF(W149:W155,"&lt;&gt;#n/a"),IF(ISERROR(VALUE(F148)),0,F148)+SUMIF(W149,"&lt;&gt;#n/a"))</f>
        <v>4057.2118196599627</v>
      </c>
      <c r="G149" s="4">
        <f>CHOOSE(References!$G$1,X155,AVERAGEIF(X149:X155,"&lt;&gt;#n/a"),IF(ISERROR(VALUE(G148)),0,G148)+SUMIF(X149,"&lt;&gt;#n/a"))</f>
        <v>545.43770841189473</v>
      </c>
      <c r="H149" s="4">
        <f>CHOOSE(References!$G$1,Y155,AVERAGEIF(Y149:Y155,"&lt;&gt;#n/a"),IF(ISERROR(VALUE(H148)),0,H148)+SUMIF(Y149,"&lt;&gt;#n/a"))</f>
        <v>12179.49040735935</v>
      </c>
      <c r="I149" s="4">
        <f>CHOOSE(References!$G$1,Z155,AVERAGEIF(Z149:Z155,"&lt;&gt;#n/a"),IF(ISERROR(VALUE(I148)),0,I148)+SUMIF(Z149,"&lt;&gt;#n/a"))</f>
        <v>437.11435819820321</v>
      </c>
      <c r="R149" s="1">
        <f t="shared" si="42"/>
        <v>44037</v>
      </c>
      <c r="S149" s="2">
        <f>IF(References!$E$1=2,#N/A,INDEX(Data!$A$1:$ZZ$10000,MATCH($R149,Data!$A$1:$A$10036,0),MATCH(S$2,Data!$A$1:$ZZ$1,0))*S$1)</f>
        <v>10.824791028223652</v>
      </c>
      <c r="T149" s="2">
        <f>IF(References!$E$1=1,#N/A,INDEX(Data!$A$1:$ZZ$10000,MATCH($R149,Data!$A$1:$A$10036,0),MATCH(T$2,Data!$A$1:$ZZ$1,0))*S$1)</f>
        <v>0.47386226115342933</v>
      </c>
      <c r="U149" s="2">
        <f>IF(References!$E$1=2,#N/A,INDEX(Data!$A$1:$ZZ$10000,MATCH($R149,Data!$A$1:$A$10036,0),MATCH(U$2,Data!$A$1:$ZZ$1,0))*U$1)</f>
        <v>42.983438896961765</v>
      </c>
      <c r="V149" s="2">
        <f>IF(References!$E$1=1,#N/A,INDEX(Data!$A$1:$ZZ$10000,MATCH($R149,Data!$A$1:$A$10036,0),MATCH(V$2,Data!$A$1:$ZZ$1,0))*U$1)</f>
        <v>0.43330079533227589</v>
      </c>
      <c r="W149" s="2">
        <f>IF(References!$E$1=2,#N/A,INDEX(Data!$A$1:$ZZ$10000,MATCH($R149,Data!$A$1:$A$10036,0),MATCH(W$2,Data!$A$1:$ZZ$1,0))*W$1)</f>
        <v>0</v>
      </c>
      <c r="X149" s="2">
        <f>IF(References!$E$1=1,#N/A,INDEX(Data!$A$1:$ZZ$10000,MATCH($R149,Data!$A$1:$A$10036,0),MATCH(X$2,Data!$A$1:$ZZ$1,0))*W$1)</f>
        <v>0</v>
      </c>
      <c r="Y149" s="2">
        <f>IF(References!$E$1=2,#N/A,INDEX(Data!$A$1:$ZZ$10000,MATCH($R149,Data!$A$1:$A$10036,0),MATCH(Y$2,Data!$A$1:$ZZ$1,0))*Y$1)</f>
        <v>238.3329122867267</v>
      </c>
      <c r="Z149" s="2">
        <f>IF(References!$E$1=1,#N/A,INDEX(Data!$A$1:$ZZ$10000,MATCH($R149,Data!$A$1:$A$10036,0),MATCH(Z$2,Data!$A$1:$ZZ$1,0))*Y$1)</f>
        <v>3.9627439226528058</v>
      </c>
    </row>
    <row r="150" spans="1:26" x14ac:dyDescent="0.25">
      <c r="A150" s="1">
        <f t="shared" si="41"/>
        <v>44044</v>
      </c>
      <c r="B150" s="4">
        <f>CHOOSE(References!$G$1,S156,AVERAGEIF(S150:S156,"&lt;&gt;#n/a"),IF(ISERROR(VALUE(B149)),0,B149)+SUMIF(S150,"&lt;&gt;#n/a"))</f>
        <v>4131.8716025186495</v>
      </c>
      <c r="C150" s="4">
        <f>CHOOSE(References!$G$1,T156,AVERAGEIF(T150:T156,"&lt;&gt;#n/a"),IF(ISERROR(VALUE(C149)),0,C149)+SUMIF(T150,"&lt;&gt;#n/a"))</f>
        <v>591.30606094117502</v>
      </c>
      <c r="D150" s="4">
        <f>CHOOSE(References!$G$1,U156,AVERAGEIF(U150:U156,"&lt;&gt;#n/a"),IF(ISERROR(VALUE(D149)),0,D149)+SUMIF(U150,"&lt;&gt;#n/a"))</f>
        <v>4747.2435136604181</v>
      </c>
      <c r="E150" s="4">
        <f>CHOOSE(References!$G$1,V156,AVERAGEIF(V150:V156,"&lt;&gt;#n/a"),IF(ISERROR(VALUE(E149)),0,E149)+SUMIF(V150,"&lt;&gt;#n/a"))</f>
        <v>779.07483000743275</v>
      </c>
      <c r="F150" s="4">
        <f>CHOOSE(References!$G$1,W156,AVERAGEIF(W150:W156,"&lt;&gt;#n/a"),IF(ISERROR(VALUE(F149)),0,F149)+SUMIF(W150,"&lt;&gt;#n/a"))</f>
        <v>4057.2118196599627</v>
      </c>
      <c r="G150" s="4">
        <f>CHOOSE(References!$G$1,X156,AVERAGEIF(X150:X156,"&lt;&gt;#n/a"),IF(ISERROR(VALUE(G149)),0,G149)+SUMIF(X150,"&lt;&gt;#n/a"))</f>
        <v>545.43770841189473</v>
      </c>
      <c r="H150" s="4">
        <f>CHOOSE(References!$G$1,Y156,AVERAGEIF(Y150:Y156,"&lt;&gt;#n/a"),IF(ISERROR(VALUE(H149)),0,H149)+SUMIF(Y150,"&lt;&gt;#n/a"))</f>
        <v>12378.533199879223</v>
      </c>
      <c r="I150" s="4">
        <f>CHOOSE(References!$G$1,Z156,AVERAGEIF(Z150:Z156,"&lt;&gt;#n/a"),IF(ISERROR(VALUE(I149)),0,I149)+SUMIF(Z150,"&lt;&gt;#n/a"))</f>
        <v>439.8919256409215</v>
      </c>
      <c r="R150" s="1">
        <f t="shared" si="42"/>
        <v>44038</v>
      </c>
      <c r="S150" s="2">
        <f>IF(References!$E$1=2,#N/A,INDEX(Data!$A$1:$ZZ$10000,MATCH($R150,Data!$A$1:$A$10036,0),MATCH(S$2,Data!$A$1:$ZZ$1,0))*S$1)</f>
        <v>9.8770665059167921</v>
      </c>
      <c r="T150" s="2">
        <f>IF(References!$E$1=1,#N/A,INDEX(Data!$A$1:$ZZ$10000,MATCH($R150,Data!$A$1:$A$10036,0),MATCH(T$2,Data!$A$1:$ZZ$1,0))*S$1)</f>
        <v>0.22212293491567001</v>
      </c>
      <c r="U150" s="2">
        <f>IF(References!$E$1=2,#N/A,INDEX(Data!$A$1:$ZZ$10000,MATCH($R150,Data!$A$1:$A$10036,0),MATCH(U$2,Data!$A$1:$ZZ$1,0))*U$1)</f>
        <v>19.845176426218234</v>
      </c>
      <c r="V150" s="2">
        <f>IF(References!$E$1=1,#N/A,INDEX(Data!$A$1:$ZZ$10000,MATCH($R150,Data!$A$1:$A$10036,0),MATCH(V$2,Data!$A$1:$ZZ$1,0))*U$1)</f>
        <v>8.6660159066455175E-2</v>
      </c>
      <c r="W150" s="2">
        <f>IF(References!$E$1=2,#N/A,INDEX(Data!$A$1:$ZZ$10000,MATCH($R150,Data!$A$1:$A$10036,0),MATCH(W$2,Data!$A$1:$ZZ$1,0))*W$1)</f>
        <v>0</v>
      </c>
      <c r="X150" s="2">
        <f>IF(References!$E$1=1,#N/A,INDEX(Data!$A$1:$ZZ$10000,MATCH($R150,Data!$A$1:$A$10036,0),MATCH(X$2,Data!$A$1:$ZZ$1,0))*W$1)</f>
        <v>0</v>
      </c>
      <c r="Y150" s="2">
        <f>IF(References!$E$1=2,#N/A,INDEX(Data!$A$1:$ZZ$10000,MATCH($R150,Data!$A$1:$A$10036,0),MATCH(Y$2,Data!$A$1:$ZZ$1,0))*Y$1)</f>
        <v>199.04279251987231</v>
      </c>
      <c r="Z150" s="2">
        <f>IF(References!$E$1=1,#N/A,INDEX(Data!$A$1:$ZZ$10000,MATCH($R150,Data!$A$1:$A$10036,0),MATCH(Z$2,Data!$A$1:$ZZ$1,0))*Y$1)</f>
        <v>2.777567442718301</v>
      </c>
    </row>
    <row r="151" spans="1:26" x14ac:dyDescent="0.25">
      <c r="A151" s="1">
        <f t="shared" si="41"/>
        <v>44045</v>
      </c>
      <c r="B151" s="4">
        <f>CHOOSE(References!$G$1,S157,AVERAGEIF(S151:S157,"&lt;&gt;#n/a"),IF(ISERROR(VALUE(B150)),0,B150)+SUMIF(S151,"&lt;&gt;#n/a"))</f>
        <v>4138.1058528919493</v>
      </c>
      <c r="C151" s="4">
        <f>CHOOSE(References!$G$1,T157,AVERAGEIF(T151:T157,"&lt;&gt;#n/a"),IF(ISERROR(VALUE(C150)),0,C150)+SUMIF(T151,"&lt;&gt;#n/a"))</f>
        <v>591.42452650646339</v>
      </c>
      <c r="D151" s="4">
        <f>CHOOSE(References!$G$1,U157,AVERAGEIF(U151:U157,"&lt;&gt;#n/a"),IF(ISERROR(VALUE(D150)),0,D150)+SUMIF(U151,"&lt;&gt;#n/a"))</f>
        <v>4763.1889829286456</v>
      </c>
      <c r="E151" s="4">
        <f>CHOOSE(References!$G$1,V157,AVERAGEIF(V151:V157,"&lt;&gt;#n/a"),IF(ISERROR(VALUE(E150)),0,E150)+SUMIF(V151,"&lt;&gt;#n/a"))</f>
        <v>779.24815032556569</v>
      </c>
      <c r="F151" s="4">
        <f>CHOOSE(References!$G$1,W157,AVERAGEIF(W151:W157,"&lt;&gt;#n/a"),IF(ISERROR(VALUE(F150)),0,F150)+SUMIF(W151,"&lt;&gt;#n/a"))</f>
        <v>4193.3144896430185</v>
      </c>
      <c r="G151" s="4">
        <f>CHOOSE(References!$G$1,X157,AVERAGEIF(X151:X157,"&lt;&gt;#n/a"),IF(ISERROR(VALUE(G150)),0,G150)+SUMIF(X151,"&lt;&gt;#n/a"))</f>
        <v>545.48050126521434</v>
      </c>
      <c r="H151" s="4">
        <f>CHOOSE(References!$G$1,Y157,AVERAGEIF(Y151:Y157,"&lt;&gt;#n/a"),IF(ISERROR(VALUE(H150)),0,H150)+SUMIF(Y151,"&lt;&gt;#n/a"))</f>
        <v>12548.691114343255</v>
      </c>
      <c r="I151" s="4">
        <f>CHOOSE(References!$G$1,Z157,AVERAGEIF(Z151:Z157,"&lt;&gt;#n/a"),IF(ISERROR(VALUE(I150)),0,I150)+SUMIF(Z151,"&lt;&gt;#n/a"))</f>
        <v>441.33540981520071</v>
      </c>
      <c r="R151" s="1">
        <f t="shared" si="42"/>
        <v>44039</v>
      </c>
      <c r="S151" s="2">
        <f>IF(References!$E$1=2,#N/A,INDEX(Data!$A$1:$ZZ$10000,MATCH($R151,Data!$A$1:$A$10036,0),MATCH(S$2,Data!$A$1:$ZZ$1,0))*S$1)</f>
        <v>6.2342503732998047</v>
      </c>
      <c r="T151" s="2">
        <f>IF(References!$E$1=1,#N/A,INDEX(Data!$A$1:$ZZ$10000,MATCH($R151,Data!$A$1:$A$10036,0),MATCH(T$2,Data!$A$1:$ZZ$1,0))*S$1)</f>
        <v>0.11846556528835733</v>
      </c>
      <c r="U151" s="2">
        <f>IF(References!$E$1=2,#N/A,INDEX(Data!$A$1:$ZZ$10000,MATCH($R151,Data!$A$1:$A$10036,0),MATCH(U$2,Data!$A$1:$ZZ$1,0))*U$1)</f>
        <v>15.945469268227752</v>
      </c>
      <c r="V151" s="2">
        <f>IF(References!$E$1=1,#N/A,INDEX(Data!$A$1:$ZZ$10000,MATCH($R151,Data!$A$1:$A$10036,0),MATCH(V$2,Data!$A$1:$ZZ$1,0))*U$1)</f>
        <v>0.17332031813291035</v>
      </c>
      <c r="W151" s="2">
        <f>IF(References!$E$1=2,#N/A,INDEX(Data!$A$1:$ZZ$10000,MATCH($R151,Data!$A$1:$A$10036,0),MATCH(W$2,Data!$A$1:$ZZ$1,0))*W$1)</f>
        <v>136.10266998305573</v>
      </c>
      <c r="X151" s="2">
        <f>IF(References!$E$1=1,#N/A,INDEX(Data!$A$1:$ZZ$10000,MATCH($R151,Data!$A$1:$A$10036,0),MATCH(X$2,Data!$A$1:$ZZ$1,0))*W$1)</f>
        <v>4.2792853319621363E-2</v>
      </c>
      <c r="Y151" s="2">
        <f>IF(References!$E$1=2,#N/A,INDEX(Data!$A$1:$ZZ$10000,MATCH($R151,Data!$A$1:$A$10036,0),MATCH(Y$2,Data!$A$1:$ZZ$1,0))*Y$1)</f>
        <v>170.15791446403264</v>
      </c>
      <c r="Z151" s="2">
        <f>IF(References!$E$1=1,#N/A,INDEX(Data!$A$1:$ZZ$10000,MATCH($R151,Data!$A$1:$A$10036,0),MATCH(Z$2,Data!$A$1:$ZZ$1,0))*Y$1)</f>
        <v>1.4434841742792046</v>
      </c>
    </row>
    <row r="152" spans="1:26" x14ac:dyDescent="0.25">
      <c r="A152" s="1">
        <f t="shared" si="41"/>
        <v>44046</v>
      </c>
      <c r="B152" s="4">
        <f>CHOOSE(References!$G$1,S158,AVERAGEIF(S152:S158,"&lt;&gt;#n/a"),IF(ISERROR(VALUE(B151)),0,B151)+SUMIF(S152,"&lt;&gt;#n/a"))</f>
        <v>4143.5996934821969</v>
      </c>
      <c r="C152" s="4">
        <f>CHOOSE(References!$G$1,T158,AVERAGEIF(T152:T158,"&lt;&gt;#n/a"),IF(ISERROR(VALUE(C151)),0,C151)+SUMIF(T152,"&lt;&gt;#n/a"))</f>
        <v>591.46895109344655</v>
      </c>
      <c r="D152" s="4">
        <f>CHOOSE(References!$G$1,U158,AVERAGEIF(U152:U158,"&lt;&gt;#n/a"),IF(ISERROR(VALUE(D151)),0,D151)+SUMIF(U152,"&lt;&gt;#n/a"))</f>
        <v>4814.7517775731867</v>
      </c>
      <c r="E152" s="4">
        <f>CHOOSE(References!$G$1,V158,AVERAGEIF(V152:V158,"&lt;&gt;#n/a"),IF(ISERROR(VALUE(E151)),0,E151)+SUMIF(V152,"&lt;&gt;#n/a"))</f>
        <v>779.59479096183156</v>
      </c>
      <c r="F152" s="4">
        <f>CHOOSE(References!$G$1,W158,AVERAGEIF(W152:W158,"&lt;&gt;#n/a"),IF(ISERROR(VALUE(F151)),0,F151)+SUMIF(W152,"&lt;&gt;#n/a"))</f>
        <v>4232.4271575771527</v>
      </c>
      <c r="G152" s="4">
        <f>CHOOSE(References!$G$1,X158,AVERAGEIF(X152:X158,"&lt;&gt;#n/a"),IF(ISERROR(VALUE(G151)),0,G151)+SUMIF(X152,"&lt;&gt;#n/a"))</f>
        <v>545.52329411853395</v>
      </c>
      <c r="H152" s="4">
        <f>CHOOSE(References!$G$1,Y158,AVERAGEIF(Y152:Y158,"&lt;&gt;#n/a"),IF(ISERROR(VALUE(H151)),0,H151)+SUMIF(Y152,"&lt;&gt;#n/a"))</f>
        <v>12719.608757320066</v>
      </c>
      <c r="I152" s="4">
        <f>CHOOSE(References!$G$1,Z158,AVERAGEIF(Z152:Z158,"&lt;&gt;#n/a"),IF(ISERROR(VALUE(I151)),0,I151)+SUMIF(Z152,"&lt;&gt;#n/a"))</f>
        <v>444.6052813341995</v>
      </c>
      <c r="R152" s="1">
        <f t="shared" si="42"/>
        <v>44040</v>
      </c>
      <c r="S152" s="2">
        <f>IF(References!$E$1=2,#N/A,INDEX(Data!$A$1:$ZZ$10000,MATCH($R152,Data!$A$1:$A$10036,0),MATCH(S$2,Data!$A$1:$ZZ$1,0))*S$1)</f>
        <v>5.4938405902475713</v>
      </c>
      <c r="T152" s="2">
        <f>IF(References!$E$1=1,#N/A,INDEX(Data!$A$1:$ZZ$10000,MATCH($R152,Data!$A$1:$A$10036,0),MATCH(T$2,Data!$A$1:$ZZ$1,0))*S$1)</f>
        <v>4.4424586983134E-2</v>
      </c>
      <c r="U152" s="2">
        <f>IF(References!$E$1=2,#N/A,INDEX(Data!$A$1:$ZZ$10000,MATCH($R152,Data!$A$1:$A$10036,0),MATCH(U$2,Data!$A$1:$ZZ$1,0))*U$1)</f>
        <v>51.56279464454083</v>
      </c>
      <c r="V152" s="2">
        <f>IF(References!$E$1=1,#N/A,INDEX(Data!$A$1:$ZZ$10000,MATCH($R152,Data!$A$1:$A$10036,0),MATCH(V$2,Data!$A$1:$ZZ$1,0))*U$1)</f>
        <v>0.3466406362658207</v>
      </c>
      <c r="W152" s="2">
        <f>IF(References!$E$1=2,#N/A,INDEX(Data!$A$1:$ZZ$10000,MATCH($R152,Data!$A$1:$A$10036,0),MATCH(W$2,Data!$A$1:$ZZ$1,0))*W$1)</f>
        <v>39.112667934133924</v>
      </c>
      <c r="X152" s="2">
        <f>IF(References!$E$1=1,#N/A,INDEX(Data!$A$1:$ZZ$10000,MATCH($R152,Data!$A$1:$A$10036,0),MATCH(X$2,Data!$A$1:$ZZ$1,0))*W$1)</f>
        <v>4.2792853319621363E-2</v>
      </c>
      <c r="Y152" s="2">
        <f>IF(References!$E$1=2,#N/A,INDEX(Data!$A$1:$ZZ$10000,MATCH($R152,Data!$A$1:$A$10036,0),MATCH(Y$2,Data!$A$1:$ZZ$1,0))*Y$1)</f>
        <v>170.91764297681115</v>
      </c>
      <c r="Z152" s="2">
        <f>IF(References!$E$1=1,#N/A,INDEX(Data!$A$1:$ZZ$10000,MATCH($R152,Data!$A$1:$A$10036,0),MATCH(Z$2,Data!$A$1:$ZZ$1,0))*Y$1)</f>
        <v>3.2698715189987877</v>
      </c>
    </row>
    <row r="153" spans="1:26" x14ac:dyDescent="0.25">
      <c r="A153" s="1">
        <f t="shared" si="41"/>
        <v>44047</v>
      </c>
      <c r="B153" s="4">
        <f>CHOOSE(References!$G$1,S159,AVERAGEIF(S153:S159,"&lt;&gt;#n/a"),IF(ISERROR(VALUE(B152)),0,B152)+SUMIF(S153,"&lt;&gt;#n/a"))</f>
        <v>4144.63626717847</v>
      </c>
      <c r="C153" s="4">
        <f>CHOOSE(References!$G$1,T159,AVERAGEIF(T153:T159,"&lt;&gt;#n/a"),IF(ISERROR(VALUE(C152)),0,C152)+SUMIF(T153,"&lt;&gt;#n/a"))</f>
        <v>591.77992320232852</v>
      </c>
      <c r="D153" s="4">
        <f>CHOOSE(References!$G$1,U159,AVERAGEIF(U153:U159,"&lt;&gt;#n/a"),IF(ISERROR(VALUE(D152)),0,D152)+SUMIF(U153,"&lt;&gt;#n/a"))</f>
        <v>4874.1139865337082</v>
      </c>
      <c r="E153" s="4">
        <f>CHOOSE(References!$G$1,V159,AVERAGEIF(V153:V159,"&lt;&gt;#n/a"),IF(ISERROR(VALUE(E152)),0,E152)+SUMIF(V153,"&lt;&gt;#n/a"))</f>
        <v>779.68145112089803</v>
      </c>
      <c r="F153" s="4">
        <f>CHOOSE(References!$G$1,W159,AVERAGEIF(W153:W159,"&lt;&gt;#n/a"),IF(ISERROR(VALUE(F152)),0,F152)+SUMIF(W153,"&lt;&gt;#n/a"))</f>
        <v>4275.8833001232279</v>
      </c>
      <c r="G153" s="4">
        <f>CHOOSE(References!$G$1,X159,AVERAGEIF(X153:X159,"&lt;&gt;#n/a"),IF(ISERROR(VALUE(G152)),0,G152)+SUMIF(X153,"&lt;&gt;#n/a"))</f>
        <v>545.63027625183304</v>
      </c>
      <c r="H153" s="4">
        <f>CHOOSE(References!$G$1,Y159,AVERAGEIF(Y153:Y159,"&lt;&gt;#n/a"),IF(ISERROR(VALUE(H152)),0,H152)+SUMIF(Y153,"&lt;&gt;#n/a"))</f>
        <v>12907.213077351544</v>
      </c>
      <c r="I153" s="4">
        <f>CHOOSE(References!$G$1,Z159,AVERAGEIF(Z153:Z159,"&lt;&gt;#n/a"),IF(ISERROR(VALUE(I152)),0,I152)+SUMIF(Z153,"&lt;&gt;#n/a"))</f>
        <v>448.38872932783659</v>
      </c>
      <c r="R153" s="1">
        <f t="shared" si="42"/>
        <v>44041</v>
      </c>
      <c r="S153" s="2">
        <f>IF(References!$E$1=2,#N/A,INDEX(Data!$A$1:$ZZ$10000,MATCH($R153,Data!$A$1:$A$10036,0),MATCH(S$2,Data!$A$1:$ZZ$1,0))*S$1)</f>
        <v>1.0365736962731267</v>
      </c>
      <c r="T153" s="2">
        <f>IF(References!$E$1=1,#N/A,INDEX(Data!$A$1:$ZZ$10000,MATCH($R153,Data!$A$1:$A$10036,0),MATCH(T$2,Data!$A$1:$ZZ$1,0))*S$1)</f>
        <v>0.31097210888193799</v>
      </c>
      <c r="U153" s="2">
        <f>IF(References!$E$1=2,#N/A,INDEX(Data!$A$1:$ZZ$10000,MATCH($R153,Data!$A$1:$A$10036,0),MATCH(U$2,Data!$A$1:$ZZ$1,0))*U$1)</f>
        <v>59.362208960521798</v>
      </c>
      <c r="V153" s="2">
        <f>IF(References!$E$1=1,#N/A,INDEX(Data!$A$1:$ZZ$10000,MATCH($R153,Data!$A$1:$A$10036,0),MATCH(V$2,Data!$A$1:$ZZ$1,0))*U$1)</f>
        <v>8.6660159066455175E-2</v>
      </c>
      <c r="W153" s="2">
        <f>IF(References!$E$1=2,#N/A,INDEX(Data!$A$1:$ZZ$10000,MATCH($R153,Data!$A$1:$A$10036,0),MATCH(W$2,Data!$A$1:$ZZ$1,0))*W$1)</f>
        <v>43.45614254607549</v>
      </c>
      <c r="X153" s="2">
        <f>IF(References!$E$1=1,#N/A,INDEX(Data!$A$1:$ZZ$10000,MATCH($R153,Data!$A$1:$A$10036,0),MATCH(X$2,Data!$A$1:$ZZ$1,0))*W$1)</f>
        <v>0.1069821332990534</v>
      </c>
      <c r="Y153" s="2">
        <f>IF(References!$E$1=2,#N/A,INDEX(Data!$A$1:$ZZ$10000,MATCH($R153,Data!$A$1:$A$10036,0),MATCH(Y$2,Data!$A$1:$ZZ$1,0))*Y$1)</f>
        <v>187.60432003147878</v>
      </c>
      <c r="Z153" s="2">
        <f>IF(References!$E$1=1,#N/A,INDEX(Data!$A$1:$ZZ$10000,MATCH($R153,Data!$A$1:$A$10036,0),MATCH(Z$2,Data!$A$1:$ZZ$1,0))*Y$1)</f>
        <v>3.7834479936370728</v>
      </c>
    </row>
    <row r="154" spans="1:26" x14ac:dyDescent="0.25">
      <c r="A154" s="1">
        <f t="shared" si="41"/>
        <v>44048</v>
      </c>
      <c r="B154" s="4">
        <f>CHOOSE(References!$G$1,S160,AVERAGEIF(S154:S160,"&lt;&gt;#n/a"),IF(ISERROR(VALUE(B153)),0,B153)+SUMIF(S154,"&lt;&gt;#n/a"))</f>
        <v>4155.9349204678474</v>
      </c>
      <c r="C154" s="4">
        <f>CHOOSE(References!$G$1,T160,AVERAGEIF(T154:T160,"&lt;&gt;#n/a"),IF(ISERROR(VALUE(C153)),0,C153)+SUMIF(T154,"&lt;&gt;#n/a"))</f>
        <v>592.28340185480408</v>
      </c>
      <c r="D154" s="4">
        <f>CHOOSE(References!$G$1,U160,AVERAGEIF(U154:U160,"&lt;&gt;#n/a"),IF(ISERROR(VALUE(D153)),0,D153)+SUMIF(U154,"&lt;&gt;#n/a"))</f>
        <v>4935.036078357426</v>
      </c>
      <c r="E154" s="4">
        <f>CHOOSE(References!$G$1,V160,AVERAGEIF(V154:V160,"&lt;&gt;#n/a"),IF(ISERROR(VALUE(E153)),0,E153)+SUMIF(V154,"&lt;&gt;#n/a"))</f>
        <v>779.94143159809744</v>
      </c>
      <c r="F154" s="4">
        <f>CHOOSE(References!$G$1,W160,AVERAGEIF(W154:W160,"&lt;&gt;#n/a"),IF(ISERROR(VALUE(F153)),0,F153)+SUMIF(W154,"&lt;&gt;#n/a"))</f>
        <v>4335.5579340774402</v>
      </c>
      <c r="G154" s="4">
        <f>CHOOSE(References!$G$1,X160,AVERAGEIF(X154:X160,"&lt;&gt;#n/a"),IF(ISERROR(VALUE(G153)),0,G153)+SUMIF(X154,"&lt;&gt;#n/a"))</f>
        <v>545.67306910515265</v>
      </c>
      <c r="H154" s="4">
        <f>CHOOSE(References!$G$1,Y160,AVERAGEIF(Y154:Y160,"&lt;&gt;#n/a"),IF(ISERROR(VALUE(H153)),0,H153)+SUMIF(Y154,"&lt;&gt;#n/a"))</f>
        <v>13135.086047474335</v>
      </c>
      <c r="I154" s="4">
        <f>CHOOSE(References!$G$1,Z160,AVERAGEIF(Z154:Z160,"&lt;&gt;#n/a"),IF(ISERROR(VALUE(I153)),0,I153)+SUMIF(Z154,"&lt;&gt;#n/a"))</f>
        <v>452.81642710030985</v>
      </c>
      <c r="R154" s="1">
        <f t="shared" si="42"/>
        <v>44042</v>
      </c>
      <c r="S154" s="2">
        <f>IF(References!$E$1=2,#N/A,INDEX(Data!$A$1:$ZZ$10000,MATCH($R154,Data!$A$1:$A$10036,0),MATCH(S$2,Data!$A$1:$ZZ$1,0))*S$1)</f>
        <v>11.29865328937708</v>
      </c>
      <c r="T154" s="2">
        <f>IF(References!$E$1=1,#N/A,INDEX(Data!$A$1:$ZZ$10000,MATCH($R154,Data!$A$1:$A$10036,0),MATCH(T$2,Data!$A$1:$ZZ$1,0))*S$1)</f>
        <v>0.50347865247551871</v>
      </c>
      <c r="U154" s="2">
        <f>IF(References!$E$1=2,#N/A,INDEX(Data!$A$1:$ZZ$10000,MATCH($R154,Data!$A$1:$A$10036,0),MATCH(U$2,Data!$A$1:$ZZ$1,0))*U$1)</f>
        <v>60.922091823717992</v>
      </c>
      <c r="V154" s="2">
        <f>IF(References!$E$1=1,#N/A,INDEX(Data!$A$1:$ZZ$10000,MATCH($R154,Data!$A$1:$A$10036,0),MATCH(V$2,Data!$A$1:$ZZ$1,0))*U$1)</f>
        <v>0.25998047719936551</v>
      </c>
      <c r="W154" s="2">
        <f>IF(References!$E$1=2,#N/A,INDEX(Data!$A$1:$ZZ$10000,MATCH($R154,Data!$A$1:$A$10036,0),MATCH(W$2,Data!$A$1:$ZZ$1,0))*W$1)</f>
        <v>59.674633954211991</v>
      </c>
      <c r="X154" s="2">
        <f>IF(References!$E$1=1,#N/A,INDEX(Data!$A$1:$ZZ$10000,MATCH($R154,Data!$A$1:$A$10036,0),MATCH(X$2,Data!$A$1:$ZZ$1,0))*W$1)</f>
        <v>4.2792853319621363E-2</v>
      </c>
      <c r="Y154" s="2">
        <f>IF(References!$E$1=2,#N/A,INDEX(Data!$A$1:$ZZ$10000,MATCH($R154,Data!$A$1:$A$10036,0),MATCH(Y$2,Data!$A$1:$ZZ$1,0))*Y$1)</f>
        <v>227.87297012279191</v>
      </c>
      <c r="Z154" s="2">
        <f>IF(References!$E$1=1,#N/A,INDEX(Data!$A$1:$ZZ$10000,MATCH($R154,Data!$A$1:$A$10036,0),MATCH(Z$2,Data!$A$1:$ZZ$1,0))*Y$1)</f>
        <v>4.4276977724732651</v>
      </c>
    </row>
    <row r="155" spans="1:26" x14ac:dyDescent="0.25">
      <c r="A155" s="1">
        <f t="shared" si="41"/>
        <v>44049</v>
      </c>
      <c r="B155" s="4">
        <f>CHOOSE(References!$G$1,S161,AVERAGEIF(S155:S161,"&lt;&gt;#n/a"),IF(ISERROR(VALUE(B154)),0,B154)+SUMIF(S155,"&lt;&gt;#n/a"))</f>
        <v>4168.4626539970914</v>
      </c>
      <c r="C155" s="4">
        <f>CHOOSE(References!$G$1,T161,AVERAGEIF(T155:T161,"&lt;&gt;#n/a"),IF(ISERROR(VALUE(C154)),0,C154)+SUMIF(T155,"&lt;&gt;#n/a"))</f>
        <v>592.28340185480408</v>
      </c>
      <c r="D155" s="4">
        <f>CHOOSE(References!$G$1,U161,AVERAGEIF(U155:U161,"&lt;&gt;#n/a"),IF(ISERROR(VALUE(D154)),0,D154)+SUMIF(U155,"&lt;&gt;#n/a"))</f>
        <v>4990.065279364625</v>
      </c>
      <c r="E155" s="4">
        <f>CHOOSE(References!$G$1,V161,AVERAGEIF(V155:V161,"&lt;&gt;#n/a"),IF(ISERROR(VALUE(E154)),0,E154)+SUMIF(V155,"&lt;&gt;#n/a"))</f>
        <v>780.11475191623038</v>
      </c>
      <c r="F155" s="4">
        <f>CHOOSE(References!$G$1,W161,AVERAGEIF(W155:W161,"&lt;&gt;#n/a"),IF(ISERROR(VALUE(F154)),0,F154)+SUMIF(W155,"&lt;&gt;#n/a"))</f>
        <v>4401.7156853095748</v>
      </c>
      <c r="G155" s="4">
        <f>CHOOSE(References!$G$1,X161,AVERAGEIF(X155:X161,"&lt;&gt;#n/a"),IF(ISERROR(VALUE(G154)),0,G154)+SUMIF(X155,"&lt;&gt;#n/a"))</f>
        <v>545.71586195847226</v>
      </c>
      <c r="H155" s="4">
        <f>CHOOSE(References!$G$1,Y161,AVERAGEIF(Y155:Y161,"&lt;&gt;#n/a"),IF(ISERROR(VALUE(H154)),0,H154)+SUMIF(Y155,"&lt;&gt;#n/a"))</f>
        <v>13341.829448199731</v>
      </c>
      <c r="I155" s="4">
        <f>CHOOSE(References!$G$1,Z161,AVERAGEIF(Z155:Z161,"&lt;&gt;#n/a"),IF(ISERROR(VALUE(I154)),0,I154)+SUMIF(Z155,"&lt;&gt;#n/a"))</f>
        <v>456.9402334676717</v>
      </c>
      <c r="R155" s="1">
        <f t="shared" si="42"/>
        <v>44043</v>
      </c>
      <c r="S155" s="2">
        <f>IF(References!$E$1=2,#N/A,INDEX(Data!$A$1:$ZZ$10000,MATCH($R155,Data!$A$1:$A$10036,0),MATCH(S$2,Data!$A$1:$ZZ$1,0))*S$1)</f>
        <v>12.527733529243788</v>
      </c>
      <c r="T155" s="2">
        <f>IF(References!$E$1=1,#N/A,INDEX(Data!$A$1:$ZZ$10000,MATCH($R155,Data!$A$1:$A$10036,0),MATCH(T$2,Data!$A$1:$ZZ$1,0))*S$1)</f>
        <v>0</v>
      </c>
      <c r="U155" s="2">
        <f>IF(References!$E$1=2,#N/A,INDEX(Data!$A$1:$ZZ$10000,MATCH($R155,Data!$A$1:$A$10036,0),MATCH(U$2,Data!$A$1:$ZZ$1,0))*U$1)</f>
        <v>55.029201007199035</v>
      </c>
      <c r="V155" s="2">
        <f>IF(References!$E$1=1,#N/A,INDEX(Data!$A$1:$ZZ$10000,MATCH($R155,Data!$A$1:$A$10036,0),MATCH(V$2,Data!$A$1:$ZZ$1,0))*U$1)</f>
        <v>0.17332031813291035</v>
      </c>
      <c r="W155" s="2">
        <f>IF(References!$E$1=2,#N/A,INDEX(Data!$A$1:$ZZ$10000,MATCH($R155,Data!$A$1:$A$10036,0),MATCH(W$2,Data!$A$1:$ZZ$1,0))*W$1)</f>
        <v>66.157751232134629</v>
      </c>
      <c r="X155" s="2">
        <f>IF(References!$E$1=1,#N/A,INDEX(Data!$A$1:$ZZ$10000,MATCH($R155,Data!$A$1:$A$10036,0),MATCH(X$2,Data!$A$1:$ZZ$1,0))*W$1)</f>
        <v>4.2792853319621363E-2</v>
      </c>
      <c r="Y155" s="2">
        <f>IF(References!$E$1=2,#N/A,INDEX(Data!$A$1:$ZZ$10000,MATCH($R155,Data!$A$1:$A$10036,0),MATCH(Y$2,Data!$A$1:$ZZ$1,0))*Y$1)</f>
        <v>206.74340072539547</v>
      </c>
      <c r="Z155" s="2">
        <f>IF(References!$E$1=1,#N/A,INDEX(Data!$A$1:$ZZ$10000,MATCH($R155,Data!$A$1:$A$10036,0),MATCH(Z$2,Data!$A$1:$ZZ$1,0))*Y$1)</f>
        <v>4.1238063673618539</v>
      </c>
    </row>
    <row r="156" spans="1:26" x14ac:dyDescent="0.25">
      <c r="A156" s="1">
        <f t="shared" si="41"/>
        <v>44050</v>
      </c>
      <c r="B156" s="4">
        <f>CHOOSE(References!$G$1,S162,AVERAGEIF(S156:S162,"&lt;&gt;#n/a"),IF(ISERROR(VALUE(B155)),0,B155)+SUMIF(S156,"&lt;&gt;#n/a"))</f>
        <v>4181.493866178811</v>
      </c>
      <c r="C156" s="4">
        <f>CHOOSE(References!$G$1,T162,AVERAGEIF(T156:T162,"&lt;&gt;#n/a"),IF(ISERROR(VALUE(C155)),0,C155)+SUMIF(T156,"&lt;&gt;#n/a"))</f>
        <v>592.57956576802496</v>
      </c>
      <c r="D156" s="4">
        <f>CHOOSE(References!$G$1,U162,AVERAGEIF(U156:U162,"&lt;&gt;#n/a"),IF(ISERROR(VALUE(D155)),0,D155)+SUMIF(U156,"&lt;&gt;#n/a"))</f>
        <v>5049.3408281660804</v>
      </c>
      <c r="E156" s="4">
        <f>CHOOSE(References!$G$1,V162,AVERAGEIF(V156:V162,"&lt;&gt;#n/a"),IF(ISERROR(VALUE(E155)),0,E155)+SUMIF(V156,"&lt;&gt;#n/a"))</f>
        <v>780.37473239342978</v>
      </c>
      <c r="F156" s="4">
        <f>CHOOSE(References!$G$1,W162,AVERAGEIF(W156:W162,"&lt;&gt;#n/a"),IF(ISERROR(VALUE(F155)),0,F155)+SUMIF(W156,"&lt;&gt;#n/a"))</f>
        <v>4401.7156853095748</v>
      </c>
      <c r="G156" s="4">
        <f>CHOOSE(References!$G$1,X162,AVERAGEIF(X156:X162,"&lt;&gt;#n/a"),IF(ISERROR(VALUE(G155)),0,G155)+SUMIF(X156,"&lt;&gt;#n/a"))</f>
        <v>545.71586195847226</v>
      </c>
      <c r="H156" s="4">
        <f>CHOOSE(References!$G$1,Y162,AVERAGEIF(Y156:Y162,"&lt;&gt;#n/a"),IF(ISERROR(VALUE(H155)),0,H155)+SUMIF(Y156,"&lt;&gt;#n/a"))</f>
        <v>13545.506584647552</v>
      </c>
      <c r="I156" s="4">
        <f>CHOOSE(References!$G$1,Z162,AVERAGEIF(Z156:Z162,"&lt;&gt;#n/a"),IF(ISERROR(VALUE(I155)),0,I155)+SUMIF(Z156,"&lt;&gt;#n/a"))</f>
        <v>460.72064254725768</v>
      </c>
      <c r="R156" s="1">
        <f t="shared" si="42"/>
        <v>44044</v>
      </c>
      <c r="S156" s="2">
        <f>IF(References!$E$1=2,#N/A,INDEX(Data!$A$1:$ZZ$10000,MATCH($R156,Data!$A$1:$A$10036,0),MATCH(S$2,Data!$A$1:$ZZ$1,0))*S$1)</f>
        <v>13.031212181719306</v>
      </c>
      <c r="T156" s="2">
        <f>IF(References!$E$1=1,#N/A,INDEX(Data!$A$1:$ZZ$10000,MATCH($R156,Data!$A$1:$A$10036,0),MATCH(T$2,Data!$A$1:$ZZ$1,0))*S$1)</f>
        <v>0.2961639132208933</v>
      </c>
      <c r="U156" s="2">
        <f>IF(References!$E$1=2,#N/A,INDEX(Data!$A$1:$ZZ$10000,MATCH($R156,Data!$A$1:$A$10036,0),MATCH(U$2,Data!$A$1:$ZZ$1,0))*U$1)</f>
        <v>59.275548801455336</v>
      </c>
      <c r="V156" s="2">
        <f>IF(References!$E$1=1,#N/A,INDEX(Data!$A$1:$ZZ$10000,MATCH($R156,Data!$A$1:$A$10036,0),MATCH(V$2,Data!$A$1:$ZZ$1,0))*U$1)</f>
        <v>0.25998047719936551</v>
      </c>
      <c r="W156" s="2">
        <f>IF(References!$E$1=2,#N/A,INDEX(Data!$A$1:$ZZ$10000,MATCH($R156,Data!$A$1:$A$10036,0),MATCH(W$2,Data!$A$1:$ZZ$1,0))*W$1)</f>
        <v>0</v>
      </c>
      <c r="X156" s="2">
        <f>IF(References!$E$1=1,#N/A,INDEX(Data!$A$1:$ZZ$10000,MATCH($R156,Data!$A$1:$A$10036,0),MATCH(X$2,Data!$A$1:$ZZ$1,0))*W$1)</f>
        <v>0</v>
      </c>
      <c r="Y156" s="2">
        <f>IF(References!$E$1=2,#N/A,INDEX(Data!$A$1:$ZZ$10000,MATCH($R156,Data!$A$1:$A$10036,0),MATCH(Y$2,Data!$A$1:$ZZ$1,0))*Y$1)</f>
        <v>203.67713644782131</v>
      </c>
      <c r="Z156" s="2">
        <f>IF(References!$E$1=1,#N/A,INDEX(Data!$A$1:$ZZ$10000,MATCH($R156,Data!$A$1:$A$10036,0),MATCH(Z$2,Data!$A$1:$ZZ$1,0))*Y$1)</f>
        <v>3.7804090795859588</v>
      </c>
    </row>
    <row r="157" spans="1:26" x14ac:dyDescent="0.25">
      <c r="A157" s="1">
        <f t="shared" si="41"/>
        <v>44051</v>
      </c>
      <c r="B157" s="4">
        <f>CHOOSE(References!$G$1,S163,AVERAGEIF(S157:S163,"&lt;&gt;#n/a"),IF(ISERROR(VALUE(B156)),0,B156)+SUMIF(S157,"&lt;&gt;#n/a"))</f>
        <v>4192.9109850334762</v>
      </c>
      <c r="C157" s="4">
        <f>CHOOSE(References!$G$1,T163,AVERAGEIF(T157:T163,"&lt;&gt;#n/a"),IF(ISERROR(VALUE(C156)),0,C156)+SUMIF(T157,"&lt;&gt;#n/a"))</f>
        <v>592.77207231161856</v>
      </c>
      <c r="D157" s="4">
        <f>CHOOSE(References!$G$1,U163,AVERAGEIF(U157:U163,"&lt;&gt;#n/a"),IF(ISERROR(VALUE(D156)),0,D156)+SUMIF(U157,"&lt;&gt;#n/a"))</f>
        <v>5076.1188173176151</v>
      </c>
      <c r="E157" s="4">
        <f>CHOOSE(References!$G$1,V163,AVERAGEIF(V157:V163,"&lt;&gt;#n/a"),IF(ISERROR(VALUE(E156)),0,E156)+SUMIF(V157,"&lt;&gt;#n/a"))</f>
        <v>780.54805271156272</v>
      </c>
      <c r="F157" s="4">
        <f>CHOOSE(References!$G$1,W163,AVERAGEIF(W157:W163,"&lt;&gt;#n/a"),IF(ISERROR(VALUE(F156)),0,F156)+SUMIF(W157,"&lt;&gt;#n/a"))</f>
        <v>4401.7156853095748</v>
      </c>
      <c r="G157" s="4">
        <f>CHOOSE(References!$G$1,X163,AVERAGEIF(X157:X163,"&lt;&gt;#n/a"),IF(ISERROR(VALUE(G156)),0,G156)+SUMIF(X157,"&lt;&gt;#n/a"))</f>
        <v>545.71586195847226</v>
      </c>
      <c r="H157" s="4">
        <f>CHOOSE(References!$G$1,Y163,AVERAGEIF(Y157:Y163,"&lt;&gt;#n/a"),IF(ISERROR(VALUE(H156)),0,H156)+SUMIF(Y157,"&lt;&gt;#n/a"))</f>
        <v>13723.000437630973</v>
      </c>
      <c r="I157" s="4">
        <f>CHOOSE(References!$G$1,Z163,AVERAGEIF(Z157:Z163,"&lt;&gt;#n/a"),IF(ISERROR(VALUE(I156)),0,I156)+SUMIF(Z157,"&lt;&gt;#n/a"))</f>
        <v>464.16373216717</v>
      </c>
      <c r="R157" s="1">
        <f t="shared" si="42"/>
        <v>44045</v>
      </c>
      <c r="S157" s="2">
        <f>IF(References!$E$1=2,#N/A,INDEX(Data!$A$1:$ZZ$10000,MATCH($R157,Data!$A$1:$A$10036,0),MATCH(S$2,Data!$A$1:$ZZ$1,0))*S$1)</f>
        <v>11.417118854665437</v>
      </c>
      <c r="T157" s="2">
        <f>IF(References!$E$1=1,#N/A,INDEX(Data!$A$1:$ZZ$10000,MATCH($R157,Data!$A$1:$A$10036,0),MATCH(T$2,Data!$A$1:$ZZ$1,0))*S$1)</f>
        <v>0.19250654359358066</v>
      </c>
      <c r="U157" s="2">
        <f>IF(References!$E$1=2,#N/A,INDEX(Data!$A$1:$ZZ$10000,MATCH($R157,Data!$A$1:$A$10036,0),MATCH(U$2,Data!$A$1:$ZZ$1,0))*U$1)</f>
        <v>26.777989151534648</v>
      </c>
      <c r="V157" s="2">
        <f>IF(References!$E$1=1,#N/A,INDEX(Data!$A$1:$ZZ$10000,MATCH($R157,Data!$A$1:$A$10036,0),MATCH(V$2,Data!$A$1:$ZZ$1,0))*U$1)</f>
        <v>0.17332031813291035</v>
      </c>
      <c r="W157" s="2">
        <f>IF(References!$E$1=2,#N/A,INDEX(Data!$A$1:$ZZ$10000,MATCH($R157,Data!$A$1:$A$10036,0),MATCH(W$2,Data!$A$1:$ZZ$1,0))*W$1)</f>
        <v>0</v>
      </c>
      <c r="X157" s="2">
        <f>IF(References!$E$1=1,#N/A,INDEX(Data!$A$1:$ZZ$10000,MATCH($R157,Data!$A$1:$A$10036,0),MATCH(X$2,Data!$A$1:$ZZ$1,0))*W$1)</f>
        <v>0</v>
      </c>
      <c r="Y157" s="2">
        <f>IF(References!$E$1=2,#N/A,INDEX(Data!$A$1:$ZZ$10000,MATCH($R157,Data!$A$1:$A$10036,0),MATCH(Y$2,Data!$A$1:$ZZ$1,0))*Y$1)</f>
        <v>177.4938529834221</v>
      </c>
      <c r="Z157" s="2">
        <f>IF(References!$E$1=1,#N/A,INDEX(Data!$A$1:$ZZ$10000,MATCH($R157,Data!$A$1:$A$10036,0),MATCH(Z$2,Data!$A$1:$ZZ$1,0))*Y$1)</f>
        <v>3.4430896199122922</v>
      </c>
    </row>
    <row r="158" spans="1:26" x14ac:dyDescent="0.25">
      <c r="A158" s="1">
        <f t="shared" si="41"/>
        <v>44052</v>
      </c>
      <c r="B158" s="4">
        <f>CHOOSE(References!$G$1,S164,AVERAGEIF(S158:S164,"&lt;&gt;#n/a"),IF(ISERROR(VALUE(B157)),0,B157)+SUMIF(S158,"&lt;&gt;#n/a"))</f>
        <v>4203.9134744096327</v>
      </c>
      <c r="C158" s="4">
        <f>CHOOSE(References!$G$1,T164,AVERAGEIF(T158:T164,"&lt;&gt;#n/a"),IF(ISERROR(VALUE(C157)),0,C157)+SUMIF(T158,"&lt;&gt;#n/a"))</f>
        <v>592.84611328992378</v>
      </c>
      <c r="D158" s="4">
        <f>CHOOSE(References!$G$1,U164,AVERAGEIF(U158:U164,"&lt;&gt;#n/a"),IF(ISERROR(VALUE(D157)),0,D157)+SUMIF(U158,"&lt;&gt;#n/a"))</f>
        <v>5088.9445208594507</v>
      </c>
      <c r="E158" s="4">
        <f>CHOOSE(References!$G$1,V164,AVERAGEIF(V158:V164,"&lt;&gt;#n/a"),IF(ISERROR(VALUE(E157)),0,E157)+SUMIF(V158,"&lt;&gt;#n/a"))</f>
        <v>780.98135350689495</v>
      </c>
      <c r="F158" s="4">
        <f>CHOOSE(References!$G$1,W164,AVERAGEIF(W158:W164,"&lt;&gt;#n/a"),IF(ISERROR(VALUE(F157)),0,F157)+SUMIF(W158,"&lt;&gt;#n/a"))</f>
        <v>4584.2699975710793</v>
      </c>
      <c r="G158" s="4">
        <f>CHOOSE(References!$G$1,X164,AVERAGEIF(X158:X164,"&lt;&gt;#n/a"),IF(ISERROR(VALUE(G157)),0,G157)+SUMIF(X158,"&lt;&gt;#n/a"))</f>
        <v>546.29356547828718</v>
      </c>
      <c r="H158" s="4">
        <f>CHOOSE(References!$G$1,Y164,AVERAGEIF(Y158:Y164,"&lt;&gt;#n/a"),IF(ISERROR(VALUE(H157)),0,H157)+SUMIF(Y158,"&lt;&gt;#n/a"))</f>
        <v>13867.382283113457</v>
      </c>
      <c r="I158" s="4">
        <f>CHOOSE(References!$G$1,Z164,AVERAGEIF(Z158:Z164,"&lt;&gt;#n/a"),IF(ISERROR(VALUE(I157)),0,I157)+SUMIF(Z158,"&lt;&gt;#n/a"))</f>
        <v>465.41880367028011</v>
      </c>
      <c r="R158" s="1">
        <f t="shared" si="42"/>
        <v>44046</v>
      </c>
      <c r="S158" s="2">
        <f>IF(References!$E$1=2,#N/A,INDEX(Data!$A$1:$ZZ$10000,MATCH($R158,Data!$A$1:$A$10036,0),MATCH(S$2,Data!$A$1:$ZZ$1,0))*S$1)</f>
        <v>11.002489376156188</v>
      </c>
      <c r="T158" s="2">
        <f>IF(References!$E$1=1,#N/A,INDEX(Data!$A$1:$ZZ$10000,MATCH($R158,Data!$A$1:$A$10036,0),MATCH(T$2,Data!$A$1:$ZZ$1,0))*S$1)</f>
        <v>7.4040978305223326E-2</v>
      </c>
      <c r="U158" s="2">
        <f>IF(References!$E$1=2,#N/A,INDEX(Data!$A$1:$ZZ$10000,MATCH($R158,Data!$A$1:$A$10036,0),MATCH(U$2,Data!$A$1:$ZZ$1,0))*U$1)</f>
        <v>12.825703541835367</v>
      </c>
      <c r="V158" s="2">
        <f>IF(References!$E$1=1,#N/A,INDEX(Data!$A$1:$ZZ$10000,MATCH($R158,Data!$A$1:$A$10036,0),MATCH(V$2,Data!$A$1:$ZZ$1,0))*U$1)</f>
        <v>0.43330079533227589</v>
      </c>
      <c r="W158" s="2">
        <f>IF(References!$E$1=2,#N/A,INDEX(Data!$A$1:$ZZ$10000,MATCH($R158,Data!$A$1:$A$10036,0),MATCH(W$2,Data!$A$1:$ZZ$1,0))*W$1)</f>
        <v>182.55431226150475</v>
      </c>
      <c r="X158" s="2">
        <f>IF(References!$E$1=1,#N/A,INDEX(Data!$A$1:$ZZ$10000,MATCH($R158,Data!$A$1:$A$10036,0),MATCH(X$2,Data!$A$1:$ZZ$1,0))*W$1)</f>
        <v>0.57770351981488843</v>
      </c>
      <c r="Y158" s="2">
        <f>IF(References!$E$1=2,#N/A,INDEX(Data!$A$1:$ZZ$10000,MATCH($R158,Data!$A$1:$A$10036,0),MATCH(Y$2,Data!$A$1:$ZZ$1,0))*Y$1)</f>
        <v>144.3818454824827</v>
      </c>
      <c r="Z158" s="2">
        <f>IF(References!$E$1=1,#N/A,INDEX(Data!$A$1:$ZZ$10000,MATCH($R158,Data!$A$1:$A$10036,0),MATCH(Z$2,Data!$A$1:$ZZ$1,0))*Y$1)</f>
        <v>1.2550715031101294</v>
      </c>
    </row>
    <row r="159" spans="1:26" x14ac:dyDescent="0.25">
      <c r="A159" s="1">
        <f t="shared" si="41"/>
        <v>44053</v>
      </c>
      <c r="B159" s="4">
        <f>CHOOSE(References!$G$1,S165,AVERAGEIF(S159:S165,"&lt;&gt;#n/a"),IF(ISERROR(VALUE(B158)),0,B158)+SUMIF(S159,"&lt;&gt;#n/a"))</f>
        <v>4217.6554799830819</v>
      </c>
      <c r="C159" s="4">
        <f>CHOOSE(References!$G$1,T165,AVERAGEIF(T159:T165,"&lt;&gt;#n/a"),IF(ISERROR(VALUE(C158)),0,C158)+SUMIF(T159,"&lt;&gt;#n/a"))</f>
        <v>592.86092148558487</v>
      </c>
      <c r="D159" s="4">
        <f>CHOOSE(References!$G$1,U165,AVERAGEIF(U159:U165,"&lt;&gt;#n/a"),IF(ISERROR(VALUE(D158)),0,D158)+SUMIF(U159,"&lt;&gt;#n/a"))</f>
        <v>5157.7526871582158</v>
      </c>
      <c r="E159" s="4">
        <f>CHOOSE(References!$G$1,V165,AVERAGEIF(V159:V165,"&lt;&gt;#n/a"),IF(ISERROR(VALUE(E158)),0,E158)+SUMIF(V159,"&lt;&gt;#n/a"))</f>
        <v>781.24133398409435</v>
      </c>
      <c r="F159" s="4">
        <f>CHOOSE(References!$G$1,W165,AVERAGEIF(W159:W165,"&lt;&gt;#n/a"),IF(ISERROR(VALUE(F158)),0,F158)+SUMIF(W159,"&lt;&gt;#n/a"))</f>
        <v>4707.5134151315888</v>
      </c>
      <c r="G159" s="4">
        <f>CHOOSE(References!$G$1,X165,AVERAGEIF(X159:X165,"&lt;&gt;#n/a"),IF(ISERROR(VALUE(G158)),0,G158)+SUMIF(X159,"&lt;&gt;#n/a"))</f>
        <v>546.84987257144223</v>
      </c>
      <c r="H159" s="4">
        <f>CHOOSE(References!$G$1,Y165,AVERAGEIF(Y159:Y165,"&lt;&gt;#n/a"),IF(ISERROR(VALUE(H158)),0,H158)+SUMIF(Y159,"&lt;&gt;#n/a"))</f>
        <v>14005.978036242617</v>
      </c>
      <c r="I159" s="4">
        <f>CHOOSE(References!$G$1,Z165,AVERAGEIF(Z159:Z165,"&lt;&gt;#n/a"),IF(ISERROR(VALUE(I158)),0,I158)+SUMIF(Z159,"&lt;&gt;#n/a"))</f>
        <v>467.06893400003509</v>
      </c>
      <c r="R159" s="1">
        <f t="shared" si="42"/>
        <v>44047</v>
      </c>
      <c r="S159" s="2">
        <f>IF(References!$E$1=2,#N/A,INDEX(Data!$A$1:$ZZ$10000,MATCH($R159,Data!$A$1:$A$10036,0),MATCH(S$2,Data!$A$1:$ZZ$1,0))*S$1)</f>
        <v>13.74200557344945</v>
      </c>
      <c r="T159" s="2">
        <f>IF(References!$E$1=1,#N/A,INDEX(Data!$A$1:$ZZ$10000,MATCH($R159,Data!$A$1:$A$10036,0),MATCH(T$2,Data!$A$1:$ZZ$1,0))*S$1)</f>
        <v>1.4808195661044667E-2</v>
      </c>
      <c r="U159" s="2">
        <f>IF(References!$E$1=2,#N/A,INDEX(Data!$A$1:$ZZ$10000,MATCH($R159,Data!$A$1:$A$10036,0),MATCH(U$2,Data!$A$1:$ZZ$1,0))*U$1)</f>
        <v>68.808166298765414</v>
      </c>
      <c r="V159" s="2">
        <f>IF(References!$E$1=1,#N/A,INDEX(Data!$A$1:$ZZ$10000,MATCH($R159,Data!$A$1:$A$10036,0),MATCH(V$2,Data!$A$1:$ZZ$1,0))*U$1)</f>
        <v>0.25998047719936551</v>
      </c>
      <c r="W159" s="2">
        <f>IF(References!$E$1=2,#N/A,INDEX(Data!$A$1:$ZZ$10000,MATCH($R159,Data!$A$1:$A$10036,0),MATCH(W$2,Data!$A$1:$ZZ$1,0))*W$1)</f>
        <v>123.24341756050953</v>
      </c>
      <c r="X159" s="2">
        <f>IF(References!$E$1=1,#N/A,INDEX(Data!$A$1:$ZZ$10000,MATCH($R159,Data!$A$1:$A$10036,0),MATCH(X$2,Data!$A$1:$ZZ$1,0))*W$1)</f>
        <v>0.55630709315507776</v>
      </c>
      <c r="Y159" s="2">
        <f>IF(References!$E$1=2,#N/A,INDEX(Data!$A$1:$ZZ$10000,MATCH($R159,Data!$A$1:$A$10036,0),MATCH(Y$2,Data!$A$1:$ZZ$1,0))*Y$1)</f>
        <v>138.59575312916144</v>
      </c>
      <c r="Z159" s="2">
        <f>IF(References!$E$1=1,#N/A,INDEX(Data!$A$1:$ZZ$10000,MATCH($R159,Data!$A$1:$A$10036,0),MATCH(Z$2,Data!$A$1:$ZZ$1,0))*Y$1)</f>
        <v>1.6501303297549643</v>
      </c>
    </row>
    <row r="160" spans="1:26" x14ac:dyDescent="0.25">
      <c r="A160" s="1">
        <f t="shared" si="41"/>
        <v>44054</v>
      </c>
      <c r="B160" s="4">
        <f>CHOOSE(References!$G$1,S166,AVERAGEIF(S160:S166,"&lt;&gt;#n/a"),IF(ISERROR(VALUE(B159)),0,B159)+SUMIF(S160,"&lt;&gt;#n/a"))</f>
        <v>4227.5769710759814</v>
      </c>
      <c r="C160" s="4">
        <f>CHOOSE(References!$G$1,T166,AVERAGEIF(T160:T166,"&lt;&gt;#n/a"),IF(ISERROR(VALUE(C159)),0,C159)+SUMIF(T160,"&lt;&gt;#n/a"))</f>
        <v>593.12746900748368</v>
      </c>
      <c r="D160" s="4">
        <f>CHOOSE(References!$G$1,U166,AVERAGEIF(U160:U166,"&lt;&gt;#n/a"),IF(ISERROR(VALUE(D159)),0,D159)+SUMIF(U160,"&lt;&gt;#n/a"))</f>
        <v>5228.2940566383104</v>
      </c>
      <c r="E160" s="4">
        <f>CHOOSE(References!$G$1,V166,AVERAGEIF(V160:V166,"&lt;&gt;#n/a"),IF(ISERROR(VALUE(E159)),0,E159)+SUMIF(V160,"&lt;&gt;#n/a"))</f>
        <v>781.67463477942658</v>
      </c>
      <c r="F160" s="4">
        <f>CHOOSE(References!$G$1,W166,AVERAGEIF(W160:W166,"&lt;&gt;#n/a"),IF(ISERROR(VALUE(F159)),0,F159)+SUMIF(W160,"&lt;&gt;#n/a"))</f>
        <v>4770.6970630580099</v>
      </c>
      <c r="G160" s="4">
        <f>CHOOSE(References!$G$1,X166,AVERAGEIF(X160:X166,"&lt;&gt;#n/a"),IF(ISERROR(VALUE(G159)),0,G159)+SUMIF(X160,"&lt;&gt;#n/a"))</f>
        <v>546.8712689981021</v>
      </c>
      <c r="H160" s="4">
        <f>CHOOSE(References!$G$1,Y166,AVERAGEIF(Y160:Y166,"&lt;&gt;#n/a"),IF(ISERROR(VALUE(H159)),0,H159)+SUMIF(Y160,"&lt;&gt;#n/a"))</f>
        <v>14180.791567032957</v>
      </c>
      <c r="I160" s="4">
        <f>CHOOSE(References!$G$1,Z166,AVERAGEIF(Z160:Z166,"&lt;&gt;#n/a"),IF(ISERROR(VALUE(I159)),0,I159)+SUMIF(Z160,"&lt;&gt;#n/a"))</f>
        <v>471.3325304137482</v>
      </c>
      <c r="R160" s="1">
        <f t="shared" si="42"/>
        <v>44048</v>
      </c>
      <c r="S160" s="2">
        <f>IF(References!$E$1=2,#N/A,INDEX(Data!$A$1:$ZZ$10000,MATCH($R160,Data!$A$1:$A$10036,0),MATCH(S$2,Data!$A$1:$ZZ$1,0))*S$1)</f>
        <v>9.9214910928999274</v>
      </c>
      <c r="T160" s="2">
        <f>IF(References!$E$1=1,#N/A,INDEX(Data!$A$1:$ZZ$10000,MATCH($R160,Data!$A$1:$A$10036,0),MATCH(T$2,Data!$A$1:$ZZ$1,0))*S$1)</f>
        <v>0.26654752189880399</v>
      </c>
      <c r="U160" s="2">
        <f>IF(References!$E$1=2,#N/A,INDEX(Data!$A$1:$ZZ$10000,MATCH($R160,Data!$A$1:$A$10036,0),MATCH(U$2,Data!$A$1:$ZZ$1,0))*U$1)</f>
        <v>70.541369480094517</v>
      </c>
      <c r="V160" s="2">
        <f>IF(References!$E$1=1,#N/A,INDEX(Data!$A$1:$ZZ$10000,MATCH($R160,Data!$A$1:$A$10036,0),MATCH(V$2,Data!$A$1:$ZZ$1,0))*U$1)</f>
        <v>0.43330079533227589</v>
      </c>
      <c r="W160" s="2">
        <f>IF(References!$E$1=2,#N/A,INDEX(Data!$A$1:$ZZ$10000,MATCH($R160,Data!$A$1:$A$10036,0),MATCH(W$2,Data!$A$1:$ZZ$1,0))*W$1)</f>
        <v>63.183647926420939</v>
      </c>
      <c r="X160" s="2">
        <f>IF(References!$E$1=1,#N/A,INDEX(Data!$A$1:$ZZ$10000,MATCH($R160,Data!$A$1:$A$10036,0),MATCH(X$2,Data!$A$1:$ZZ$1,0))*W$1)</f>
        <v>2.1396426659810681E-2</v>
      </c>
      <c r="Y160" s="2">
        <f>IF(References!$E$1=2,#N/A,INDEX(Data!$A$1:$ZZ$10000,MATCH($R160,Data!$A$1:$A$10036,0),MATCH(Y$2,Data!$A$1:$ZZ$1,0))*Y$1)</f>
        <v>174.81353079033946</v>
      </c>
      <c r="Z160" s="2">
        <f>IF(References!$E$1=1,#N/A,INDEX(Data!$A$1:$ZZ$10000,MATCH($R160,Data!$A$1:$A$10036,0),MATCH(Z$2,Data!$A$1:$ZZ$1,0))*Y$1)</f>
        <v>4.2635964137131035</v>
      </c>
    </row>
    <row r="161" spans="1:26" x14ac:dyDescent="0.25">
      <c r="A161" s="1">
        <f t="shared" si="41"/>
        <v>44055</v>
      </c>
      <c r="B161" s="4">
        <f>CHOOSE(References!$G$1,S167,AVERAGEIF(S161:S167,"&lt;&gt;#n/a"),IF(ISERROR(VALUE(B160)),0,B160)+SUMIF(S161,"&lt;&gt;#n/a"))</f>
        <v>4240.7710734099719</v>
      </c>
      <c r="C161" s="4">
        <f>CHOOSE(References!$G$1,T167,AVERAGEIF(T161:T167,"&lt;&gt;#n/a"),IF(ISERROR(VALUE(C160)),0,C160)+SUMIF(T161,"&lt;&gt;#n/a"))</f>
        <v>593.33478374673825</v>
      </c>
      <c r="D161" s="4">
        <f>CHOOSE(References!$G$1,U167,AVERAGEIF(U161:U167,"&lt;&gt;#n/a"),IF(ISERROR(VALUE(D160)),0,D160)+SUMIF(U161,"&lt;&gt;#n/a"))</f>
        <v>5295.54234007388</v>
      </c>
      <c r="E161" s="4">
        <f>CHOOSE(References!$G$1,V167,AVERAGEIF(V161:V167,"&lt;&gt;#n/a"),IF(ISERROR(VALUE(E160)),0,E160)+SUMIF(V161,"&lt;&gt;#n/a"))</f>
        <v>782.10793557475881</v>
      </c>
      <c r="F161" s="4">
        <f>CHOOSE(References!$G$1,W167,AVERAGEIF(W161:W167,"&lt;&gt;#n/a"),IF(ISERROR(VALUE(F160)),0,F160)+SUMIF(W161,"&lt;&gt;#n/a"))</f>
        <v>4858.165655243316</v>
      </c>
      <c r="G161" s="4">
        <f>CHOOSE(References!$G$1,X167,AVERAGEIF(X161:X167,"&lt;&gt;#n/a"),IF(ISERROR(VALUE(G160)),0,G160)+SUMIF(X161,"&lt;&gt;#n/a"))</f>
        <v>546.89266542476196</v>
      </c>
      <c r="H161" s="4">
        <f>CHOOSE(References!$G$1,Y167,AVERAGEIF(Y161:Y167,"&lt;&gt;#n/a"),IF(ISERROR(VALUE(H160)),0,H160)+SUMIF(Y161,"&lt;&gt;#n/a"))</f>
        <v>14341.258384587987</v>
      </c>
      <c r="I161" s="4">
        <f>CHOOSE(References!$G$1,Z167,AVERAGEIF(Z161:Z167,"&lt;&gt;#n/a"),IF(ISERROR(VALUE(I160)),0,I160)+SUMIF(Z161,"&lt;&gt;#n/a"))</f>
        <v>475.73895578786369</v>
      </c>
      <c r="R161" s="1">
        <f t="shared" si="42"/>
        <v>44049</v>
      </c>
      <c r="S161" s="2">
        <f>IF(References!$E$1=2,#N/A,INDEX(Data!$A$1:$ZZ$10000,MATCH($R161,Data!$A$1:$A$10036,0),MATCH(S$2,Data!$A$1:$ZZ$1,0))*S$1)</f>
        <v>13.194102333990799</v>
      </c>
      <c r="T161" s="2">
        <f>IF(References!$E$1=1,#N/A,INDEX(Data!$A$1:$ZZ$10000,MATCH($R161,Data!$A$1:$A$10036,0),MATCH(T$2,Data!$A$1:$ZZ$1,0))*S$1)</f>
        <v>0.20731473925462535</v>
      </c>
      <c r="U161" s="2">
        <f>IF(References!$E$1=2,#N/A,INDEX(Data!$A$1:$ZZ$10000,MATCH($R161,Data!$A$1:$A$10036,0),MATCH(U$2,Data!$A$1:$ZZ$1,0))*U$1)</f>
        <v>67.248283435569221</v>
      </c>
      <c r="V161" s="2">
        <f>IF(References!$E$1=1,#N/A,INDEX(Data!$A$1:$ZZ$10000,MATCH($R161,Data!$A$1:$A$10036,0),MATCH(V$2,Data!$A$1:$ZZ$1,0))*U$1)</f>
        <v>0.43330079533227589</v>
      </c>
      <c r="W161" s="2">
        <f>IF(References!$E$1=2,#N/A,INDEX(Data!$A$1:$ZZ$10000,MATCH($R161,Data!$A$1:$A$10036,0),MATCH(W$2,Data!$A$1:$ZZ$1,0))*W$1)</f>
        <v>87.468592185306065</v>
      </c>
      <c r="X161" s="2">
        <f>IF(References!$E$1=1,#N/A,INDEX(Data!$A$1:$ZZ$10000,MATCH($R161,Data!$A$1:$A$10036,0),MATCH(X$2,Data!$A$1:$ZZ$1,0))*W$1)</f>
        <v>2.1396426659810681E-2</v>
      </c>
      <c r="Y161" s="2">
        <f>IF(References!$E$1=2,#N/A,INDEX(Data!$A$1:$ZZ$10000,MATCH($R161,Data!$A$1:$A$10036,0),MATCH(Y$2,Data!$A$1:$ZZ$1,0))*Y$1)</f>
        <v>160.46681755502973</v>
      </c>
      <c r="Z161" s="2">
        <f>IF(References!$E$1=1,#N/A,INDEX(Data!$A$1:$ZZ$10000,MATCH($R161,Data!$A$1:$A$10036,0),MATCH(Z$2,Data!$A$1:$ZZ$1,0))*Y$1)</f>
        <v>4.4064253741154662</v>
      </c>
    </row>
    <row r="162" spans="1:26" x14ac:dyDescent="0.25">
      <c r="A162" s="1">
        <f t="shared" si="41"/>
        <v>44056</v>
      </c>
      <c r="B162" s="4">
        <f>CHOOSE(References!$G$1,S168,AVERAGEIF(S162:S168,"&lt;&gt;#n/a"),IF(ISERROR(VALUE(B161)),0,B161)+SUMIF(S162,"&lt;&gt;#n/a"))</f>
        <v>4254.8388592879646</v>
      </c>
      <c r="C162" s="4">
        <f>CHOOSE(References!$G$1,T168,AVERAGEIF(T162:T168,"&lt;&gt;#n/a"),IF(ISERROR(VALUE(C161)),0,C161)+SUMIF(T162,"&lt;&gt;#n/a"))</f>
        <v>593.60133126863707</v>
      </c>
      <c r="D162" s="4">
        <f>CHOOSE(References!$G$1,U168,AVERAGEIF(U162:U168,"&lt;&gt;#n/a"),IF(ISERROR(VALUE(D161)),0,D161)+SUMIF(U162,"&lt;&gt;#n/a"))</f>
        <v>5362.184002395984</v>
      </c>
      <c r="E162" s="4">
        <f>CHOOSE(References!$G$1,V168,AVERAGEIF(V162:V168,"&lt;&gt;#n/a"),IF(ISERROR(VALUE(E161)),0,E161)+SUMIF(V162,"&lt;&gt;#n/a"))</f>
        <v>782.45457621102469</v>
      </c>
      <c r="F162" s="4">
        <f>CHOOSE(References!$G$1,W168,AVERAGEIF(W162:W168,"&lt;&gt;#n/a"),IF(ISERROR(VALUE(F161)),0,F161)+SUMIF(W162,"&lt;&gt;#n/a"))</f>
        <v>4954.5993501990824</v>
      </c>
      <c r="G162" s="4">
        <f>CHOOSE(References!$G$1,X168,AVERAGEIF(X162:X168,"&lt;&gt;#n/a"),IF(ISERROR(VALUE(G161)),0,G161)+SUMIF(X162,"&lt;&gt;#n/a"))</f>
        <v>546.95685470474143</v>
      </c>
      <c r="H162" s="4">
        <f>CHOOSE(References!$G$1,Y168,AVERAGEIF(Y162:Y168,"&lt;&gt;#n/a"),IF(ISERROR(VALUE(H161)),0,H161)+SUMIF(Y162,"&lt;&gt;#n/a"))</f>
        <v>14522.848693712311</v>
      </c>
      <c r="I162" s="4">
        <f>CHOOSE(References!$G$1,Z168,AVERAGEIF(Z162:Z168,"&lt;&gt;#n/a"),IF(ISERROR(VALUE(I161)),0,I161)+SUMIF(Z162,"&lt;&gt;#n/a"))</f>
        <v>481.35486895432257</v>
      </c>
      <c r="R162" s="1">
        <f t="shared" si="42"/>
        <v>44050</v>
      </c>
      <c r="S162" s="2">
        <f>IF(References!$E$1=2,#N/A,INDEX(Data!$A$1:$ZZ$10000,MATCH($R162,Data!$A$1:$A$10036,0),MATCH(S$2,Data!$A$1:$ZZ$1,0))*S$1)</f>
        <v>14.067785877992433</v>
      </c>
      <c r="T162" s="2">
        <f>IF(References!$E$1=1,#N/A,INDEX(Data!$A$1:$ZZ$10000,MATCH($R162,Data!$A$1:$A$10036,0),MATCH(T$2,Data!$A$1:$ZZ$1,0))*S$1)</f>
        <v>0.26654752189880399</v>
      </c>
      <c r="U162" s="2">
        <f>IF(References!$E$1=2,#N/A,INDEX(Data!$A$1:$ZZ$10000,MATCH($R162,Data!$A$1:$A$10036,0),MATCH(U$2,Data!$A$1:$ZZ$1,0))*U$1)</f>
        <v>66.641662322104025</v>
      </c>
      <c r="V162" s="2">
        <f>IF(References!$E$1=1,#N/A,INDEX(Data!$A$1:$ZZ$10000,MATCH($R162,Data!$A$1:$A$10036,0),MATCH(V$2,Data!$A$1:$ZZ$1,0))*U$1)</f>
        <v>0.3466406362658207</v>
      </c>
      <c r="W162" s="2">
        <f>IF(References!$E$1=2,#N/A,INDEX(Data!$A$1:$ZZ$10000,MATCH($R162,Data!$A$1:$A$10036,0),MATCH(W$2,Data!$A$1:$ZZ$1,0))*W$1)</f>
        <v>96.43369495576674</v>
      </c>
      <c r="X162" s="2">
        <f>IF(References!$E$1=1,#N/A,INDEX(Data!$A$1:$ZZ$10000,MATCH($R162,Data!$A$1:$A$10036,0),MATCH(X$2,Data!$A$1:$ZZ$1,0))*W$1)</f>
        <v>6.4189279979432051E-2</v>
      </c>
      <c r="Y162" s="2">
        <f>IF(References!$E$1=2,#N/A,INDEX(Data!$A$1:$ZZ$10000,MATCH($R162,Data!$A$1:$A$10036,0),MATCH(Y$2,Data!$A$1:$ZZ$1,0))*Y$1)</f>
        <v>181.59030912432394</v>
      </c>
      <c r="Z162" s="2">
        <f>IF(References!$E$1=1,#N/A,INDEX(Data!$A$1:$ZZ$10000,MATCH($R162,Data!$A$1:$A$10036,0),MATCH(Z$2,Data!$A$1:$ZZ$1,0))*Y$1)</f>
        <v>5.6159131664588839</v>
      </c>
    </row>
    <row r="163" spans="1:26" x14ac:dyDescent="0.25">
      <c r="A163" s="1">
        <f t="shared" si="41"/>
        <v>44057</v>
      </c>
      <c r="B163" s="4">
        <f>CHOOSE(References!$G$1,S169,AVERAGEIF(S163:S169,"&lt;&gt;#n/a"),IF(ISERROR(VALUE(B162)),0,B162)+SUMIF(S163,"&lt;&gt;#n/a"))</f>
        <v>4267.7367977087342</v>
      </c>
      <c r="C163" s="4">
        <f>CHOOSE(References!$G$1,T169,AVERAGEIF(T163:T169,"&lt;&gt;#n/a"),IF(ISERROR(VALUE(C162)),0,C162)+SUMIF(T163,"&lt;&gt;#n/a"))</f>
        <v>593.77902961656957</v>
      </c>
      <c r="D163" s="4">
        <f>CHOOSE(References!$G$1,U169,AVERAGEIF(U163:U169,"&lt;&gt;#n/a"),IF(ISERROR(VALUE(D162)),0,D162)+SUMIF(U163,"&lt;&gt;#n/a"))</f>
        <v>5428.9989850362208</v>
      </c>
      <c r="E163" s="4">
        <f>CHOOSE(References!$G$1,V169,AVERAGEIF(V163:V169,"&lt;&gt;#n/a"),IF(ISERROR(VALUE(E162)),0,E162)+SUMIF(V163,"&lt;&gt;#n/a"))</f>
        <v>782.97453716542338</v>
      </c>
      <c r="F163" s="4">
        <f>CHOOSE(References!$G$1,W169,AVERAGEIF(W163:W169,"&lt;&gt;#n/a"),IF(ISERROR(VALUE(F162)),0,F162)+SUMIF(W163,"&lt;&gt;#n/a"))</f>
        <v>4954.5993501990824</v>
      </c>
      <c r="G163" s="4">
        <f>CHOOSE(References!$G$1,X169,AVERAGEIF(X163:X169,"&lt;&gt;#n/a"),IF(ISERROR(VALUE(G162)),0,G162)+SUMIF(X163,"&lt;&gt;#n/a"))</f>
        <v>546.95685470474143</v>
      </c>
      <c r="H163" s="4">
        <f>CHOOSE(References!$G$1,Y169,AVERAGEIF(Y163:Y169,"&lt;&gt;#n/a"),IF(ISERROR(VALUE(H162)),0,H162)+SUMIF(Y163,"&lt;&gt;#n/a"))</f>
        <v>14699.561545784596</v>
      </c>
      <c r="I163" s="4">
        <f>CHOOSE(References!$G$1,Z169,AVERAGEIF(Z163:Z169,"&lt;&gt;#n/a"),IF(ISERROR(VALUE(I162)),0,I162)+SUMIF(Z163,"&lt;&gt;#n/a"))</f>
        <v>485.15958934631743</v>
      </c>
      <c r="R163" s="1">
        <f t="shared" si="42"/>
        <v>44051</v>
      </c>
      <c r="S163" s="2">
        <f>IF(References!$E$1=2,#N/A,INDEX(Data!$A$1:$ZZ$10000,MATCH($R163,Data!$A$1:$A$10036,0),MATCH(S$2,Data!$A$1:$ZZ$1,0))*S$1)</f>
        <v>12.897938420769904</v>
      </c>
      <c r="T163" s="2">
        <f>IF(References!$E$1=1,#N/A,INDEX(Data!$A$1:$ZZ$10000,MATCH($R163,Data!$A$1:$A$10036,0),MATCH(T$2,Data!$A$1:$ZZ$1,0))*S$1)</f>
        <v>0.177698347932536</v>
      </c>
      <c r="U163" s="2">
        <f>IF(References!$E$1=2,#N/A,INDEX(Data!$A$1:$ZZ$10000,MATCH($R163,Data!$A$1:$A$10036,0),MATCH(U$2,Data!$A$1:$ZZ$1,0))*U$1)</f>
        <v>66.814982640236934</v>
      </c>
      <c r="V163" s="2">
        <f>IF(References!$E$1=1,#N/A,INDEX(Data!$A$1:$ZZ$10000,MATCH($R163,Data!$A$1:$A$10036,0),MATCH(V$2,Data!$A$1:$ZZ$1,0))*U$1)</f>
        <v>0.51996095439873102</v>
      </c>
      <c r="W163" s="2">
        <f>IF(References!$E$1=2,#N/A,INDEX(Data!$A$1:$ZZ$10000,MATCH($R163,Data!$A$1:$A$10036,0),MATCH(W$2,Data!$A$1:$ZZ$1,0))*W$1)</f>
        <v>0</v>
      </c>
      <c r="X163" s="2">
        <f>IF(References!$E$1=1,#N/A,INDEX(Data!$A$1:$ZZ$10000,MATCH($R163,Data!$A$1:$A$10036,0),MATCH(X$2,Data!$A$1:$ZZ$1,0))*W$1)</f>
        <v>0</v>
      </c>
      <c r="Y163" s="2">
        <f>IF(References!$E$1=2,#N/A,INDEX(Data!$A$1:$ZZ$10000,MATCH($R163,Data!$A$1:$A$10036,0),MATCH(Y$2,Data!$A$1:$ZZ$1,0))*Y$1)</f>
        <v>176.71285207228578</v>
      </c>
      <c r="Z163" s="2">
        <f>IF(References!$E$1=1,#N/A,INDEX(Data!$A$1:$ZZ$10000,MATCH($R163,Data!$A$1:$A$10036,0),MATCH(Z$2,Data!$A$1:$ZZ$1,0))*Y$1)</f>
        <v>3.8047203919948718</v>
      </c>
    </row>
    <row r="164" spans="1:26" x14ac:dyDescent="0.25">
      <c r="A164" s="1">
        <f t="shared" si="41"/>
        <v>44058</v>
      </c>
      <c r="B164" s="4">
        <f>CHOOSE(References!$G$1,S170,AVERAGEIF(S164:S170,"&lt;&gt;#n/a"),IF(ISERROR(VALUE(B163)),0,B163)+SUMIF(S164,"&lt;&gt;#n/a"))</f>
        <v>4278.961410019806</v>
      </c>
      <c r="C164" s="4">
        <f>CHOOSE(References!$G$1,T170,AVERAGEIF(T164:T170,"&lt;&gt;#n/a"),IF(ISERROR(VALUE(C163)),0,C163)+SUMIF(T164,"&lt;&gt;#n/a"))</f>
        <v>593.82345420355273</v>
      </c>
      <c r="D164" s="4">
        <f>CHOOSE(References!$G$1,U170,AVERAGEIF(U164:U170,"&lt;&gt;#n/a"),IF(ISERROR(VALUE(D163)),0,D163)+SUMIF(U164,"&lt;&gt;#n/a"))</f>
        <v>5455.3436733924236</v>
      </c>
      <c r="E164" s="4">
        <f>CHOOSE(References!$G$1,V170,AVERAGEIF(V164:V170,"&lt;&gt;#n/a"),IF(ISERROR(VALUE(E163)),0,E163)+SUMIF(V164,"&lt;&gt;#n/a"))</f>
        <v>783.14785748355632</v>
      </c>
      <c r="F164" s="4">
        <f>CHOOSE(References!$G$1,W170,AVERAGEIF(W164:W170,"&lt;&gt;#n/a"),IF(ISERROR(VALUE(F163)),0,F163)+SUMIF(W164,"&lt;&gt;#n/a"))</f>
        <v>4954.5993501990824</v>
      </c>
      <c r="G164" s="4">
        <f>CHOOSE(References!$G$1,X170,AVERAGEIF(X164:X170,"&lt;&gt;#n/a"),IF(ISERROR(VALUE(G163)),0,G163)+SUMIF(X164,"&lt;&gt;#n/a"))</f>
        <v>546.95685470474143</v>
      </c>
      <c r="H164" s="4">
        <f>CHOOSE(References!$G$1,Y170,AVERAGEIF(Y164:Y170,"&lt;&gt;#n/a"),IF(ISERROR(VALUE(H163)),0,H163)+SUMIF(Y164,"&lt;&gt;#n/a"))</f>
        <v>14870.412332652282</v>
      </c>
      <c r="I164" s="4">
        <f>CHOOSE(References!$G$1,Z170,AVERAGEIF(Z164:Z170,"&lt;&gt;#n/a"),IF(ISERROR(VALUE(I163)),0,I163)+SUMIF(Z164,"&lt;&gt;#n/a"))</f>
        <v>488.40818846695839</v>
      </c>
      <c r="R164" s="1">
        <f t="shared" si="42"/>
        <v>44052</v>
      </c>
      <c r="S164" s="2">
        <f>IF(References!$E$1=2,#N/A,INDEX(Data!$A$1:$ZZ$10000,MATCH($R164,Data!$A$1:$A$10036,0),MATCH(S$2,Data!$A$1:$ZZ$1,0))*S$1)</f>
        <v>11.224612311071857</v>
      </c>
      <c r="T164" s="2">
        <f>IF(References!$E$1=1,#N/A,INDEX(Data!$A$1:$ZZ$10000,MATCH($R164,Data!$A$1:$A$10036,0),MATCH(T$2,Data!$A$1:$ZZ$1,0))*S$1)</f>
        <v>4.4424586983134E-2</v>
      </c>
      <c r="U164" s="2">
        <f>IF(References!$E$1=2,#N/A,INDEX(Data!$A$1:$ZZ$10000,MATCH($R164,Data!$A$1:$A$10036,0),MATCH(U$2,Data!$A$1:$ZZ$1,0))*U$1)</f>
        <v>26.344688356202372</v>
      </c>
      <c r="V164" s="2">
        <f>IF(References!$E$1=1,#N/A,INDEX(Data!$A$1:$ZZ$10000,MATCH($R164,Data!$A$1:$A$10036,0),MATCH(V$2,Data!$A$1:$ZZ$1,0))*U$1)</f>
        <v>0.17332031813291035</v>
      </c>
      <c r="W164" s="2">
        <f>IF(References!$E$1=2,#N/A,INDEX(Data!$A$1:$ZZ$10000,MATCH($R164,Data!$A$1:$A$10036,0),MATCH(W$2,Data!$A$1:$ZZ$1,0))*W$1)</f>
        <v>0</v>
      </c>
      <c r="X164" s="2">
        <f>IF(References!$E$1=1,#N/A,INDEX(Data!$A$1:$ZZ$10000,MATCH($R164,Data!$A$1:$A$10036,0),MATCH(X$2,Data!$A$1:$ZZ$1,0))*W$1)</f>
        <v>0</v>
      </c>
      <c r="Y164" s="2">
        <f>IF(References!$E$1=2,#N/A,INDEX(Data!$A$1:$ZZ$10000,MATCH($R164,Data!$A$1:$A$10036,0),MATCH(Y$2,Data!$A$1:$ZZ$1,0))*Y$1)</f>
        <v>170.85078686768665</v>
      </c>
      <c r="Z164" s="2">
        <f>IF(References!$E$1=1,#N/A,INDEX(Data!$A$1:$ZZ$10000,MATCH($R164,Data!$A$1:$A$10036,0),MATCH(Z$2,Data!$A$1:$ZZ$1,0))*Y$1)</f>
        <v>3.2485991206409888</v>
      </c>
    </row>
    <row r="165" spans="1:26" x14ac:dyDescent="0.25">
      <c r="A165" s="1">
        <f t="shared" si="41"/>
        <v>44059</v>
      </c>
      <c r="B165" s="4">
        <f>CHOOSE(References!$G$1,S171,AVERAGEIF(S165:S171,"&lt;&gt;#n/a"),IF(ISERROR(VALUE(B164)),0,B164)+SUMIF(S165,"&lt;&gt;#n/a"))</f>
        <v>4294.6877138118352</v>
      </c>
      <c r="C165" s="4">
        <f>CHOOSE(References!$G$1,T171,AVERAGEIF(T165:T171,"&lt;&gt;#n/a"),IF(ISERROR(VALUE(C164)),0,C164)+SUMIF(T165,"&lt;&gt;#n/a"))</f>
        <v>593.89749518185795</v>
      </c>
      <c r="D165" s="4">
        <f>CHOOSE(References!$G$1,U171,AVERAGEIF(U165:U171,"&lt;&gt;#n/a"),IF(ISERROR(VALUE(D164)),0,D164)+SUMIF(U165,"&lt;&gt;#n/a"))</f>
        <v>5465.916212798531</v>
      </c>
      <c r="E165" s="4">
        <f>CHOOSE(References!$G$1,V171,AVERAGEIF(V165:V171,"&lt;&gt;#n/a"),IF(ISERROR(VALUE(E164)),0,E164)+SUMIF(V165,"&lt;&gt;#n/a"))</f>
        <v>783.58115827888855</v>
      </c>
      <c r="F165" s="4">
        <f>CHOOSE(References!$G$1,W171,AVERAGEIF(W165:W171,"&lt;&gt;#n/a"),IF(ISERROR(VALUE(F164)),0,F164)+SUMIF(W165,"&lt;&gt;#n/a"))</f>
        <v>5138.9937551533312</v>
      </c>
      <c r="G165" s="4">
        <f>CHOOSE(References!$G$1,X171,AVERAGEIF(X165:X171,"&lt;&gt;#n/a"),IF(ISERROR(VALUE(G164)),0,G164)+SUMIF(X165,"&lt;&gt;#n/a"))</f>
        <v>548.51879385090763</v>
      </c>
      <c r="H165" s="4">
        <f>CHOOSE(References!$G$1,Y171,AVERAGEIF(Y165:Y171,"&lt;&gt;#n/a"),IF(ISERROR(VALUE(H164)),0,H164)+SUMIF(Y165,"&lt;&gt;#n/a"))</f>
        <v>15012.776339204825</v>
      </c>
      <c r="I165" s="4">
        <f>CHOOSE(References!$G$1,Z171,AVERAGEIF(Z165:Z171,"&lt;&gt;#n/a"),IF(ISERROR(VALUE(I164)),0,I164)+SUMIF(Z165,"&lt;&gt;#n/a"))</f>
        <v>489.96715137517992</v>
      </c>
      <c r="R165" s="1">
        <f t="shared" si="42"/>
        <v>44053</v>
      </c>
      <c r="S165" s="2">
        <f>IF(References!$E$1=2,#N/A,INDEX(Data!$A$1:$ZZ$10000,MATCH($R165,Data!$A$1:$A$10036,0),MATCH(S$2,Data!$A$1:$ZZ$1,0))*S$1)</f>
        <v>15.726303792029436</v>
      </c>
      <c r="T165" s="2">
        <f>IF(References!$E$1=1,#N/A,INDEX(Data!$A$1:$ZZ$10000,MATCH($R165,Data!$A$1:$A$10036,0),MATCH(T$2,Data!$A$1:$ZZ$1,0))*S$1)</f>
        <v>7.4040978305223326E-2</v>
      </c>
      <c r="U165" s="2">
        <f>IF(References!$E$1=2,#N/A,INDEX(Data!$A$1:$ZZ$10000,MATCH($R165,Data!$A$1:$A$10036,0),MATCH(U$2,Data!$A$1:$ZZ$1,0))*U$1)</f>
        <v>10.572539406107531</v>
      </c>
      <c r="V165" s="2">
        <f>IF(References!$E$1=1,#N/A,INDEX(Data!$A$1:$ZZ$10000,MATCH($R165,Data!$A$1:$A$10036,0),MATCH(V$2,Data!$A$1:$ZZ$1,0))*U$1)</f>
        <v>0.43330079533227589</v>
      </c>
      <c r="W165" s="2">
        <f>IF(References!$E$1=2,#N/A,INDEX(Data!$A$1:$ZZ$10000,MATCH($R165,Data!$A$1:$A$10036,0),MATCH(W$2,Data!$A$1:$ZZ$1,0))*W$1)</f>
        <v>184.39440495424844</v>
      </c>
      <c r="X165" s="2">
        <f>IF(References!$E$1=1,#N/A,INDEX(Data!$A$1:$ZZ$10000,MATCH($R165,Data!$A$1:$A$10036,0),MATCH(X$2,Data!$A$1:$ZZ$1,0))*W$1)</f>
        <v>1.5619391461661798</v>
      </c>
      <c r="Y165" s="2">
        <f>IF(References!$E$1=2,#N/A,INDEX(Data!$A$1:$ZZ$10000,MATCH($R165,Data!$A$1:$A$10036,0),MATCH(Y$2,Data!$A$1:$ZZ$1,0))*Y$1)</f>
        <v>142.36400655254295</v>
      </c>
      <c r="Z165" s="2">
        <f>IF(References!$E$1=1,#N/A,INDEX(Data!$A$1:$ZZ$10000,MATCH($R165,Data!$A$1:$A$10036,0),MATCH(Z$2,Data!$A$1:$ZZ$1,0))*Y$1)</f>
        <v>1.5589629082215408</v>
      </c>
    </row>
    <row r="166" spans="1:26" x14ac:dyDescent="0.25">
      <c r="A166" s="1">
        <f t="shared" si="41"/>
        <v>44060</v>
      </c>
      <c r="B166" s="4">
        <f>CHOOSE(References!$G$1,S172,AVERAGEIF(S166:S172,"&lt;&gt;#n/a"),IF(ISERROR(VALUE(B165)),0,B165)+SUMIF(S166,"&lt;&gt;#n/a"))</f>
        <v>4306.7712014712479</v>
      </c>
      <c r="C166" s="4">
        <f>CHOOSE(References!$G$1,T172,AVERAGEIF(T166:T172,"&lt;&gt;#n/a"),IF(ISERROR(VALUE(C165)),0,C165)+SUMIF(T166,"&lt;&gt;#n/a"))</f>
        <v>594.16404270375676</v>
      </c>
      <c r="D166" s="4">
        <f>CHOOSE(References!$G$1,U172,AVERAGEIF(U166:U172,"&lt;&gt;#n/a"),IF(ISERROR(VALUE(D165)),0,D165)+SUMIF(U166,"&lt;&gt;#n/a"))</f>
        <v>5541.5705316635467</v>
      </c>
      <c r="E166" s="4">
        <f>CHOOSE(References!$G$1,V172,AVERAGEIF(V166:V172,"&lt;&gt;#n/a"),IF(ISERROR(VALUE(E165)),0,E165)+SUMIF(V166,"&lt;&gt;#n/a"))</f>
        <v>784.53442002861959</v>
      </c>
      <c r="F166" s="4">
        <f>CHOOSE(References!$G$1,W172,AVERAGEIF(W166:W172,"&lt;&gt;#n/a"),IF(ISERROR(VALUE(F165)),0,F165)+SUMIF(W166,"&lt;&gt;#n/a"))</f>
        <v>5216.7055767817637</v>
      </c>
      <c r="G166" s="4">
        <f>CHOOSE(References!$G$1,X172,AVERAGEIF(X166:X172,"&lt;&gt;#n/a"),IF(ISERROR(VALUE(G165)),0,G165)+SUMIF(X166,"&lt;&gt;#n/a"))</f>
        <v>548.62577598420671</v>
      </c>
      <c r="H166" s="4">
        <f>CHOOSE(References!$G$1,Y172,AVERAGEIF(Y166:Y172,"&lt;&gt;#n/a"),IF(ISERROR(VALUE(H165)),0,H165)+SUMIF(Y166,"&lt;&gt;#n/a"))</f>
        <v>15163.293752156507</v>
      </c>
      <c r="I166" s="4">
        <f>CHOOSE(References!$G$1,Z172,AVERAGEIF(Z166:Z172,"&lt;&gt;#n/a"),IF(ISERROR(VALUE(I165)),0,I165)+SUMIF(Z166,"&lt;&gt;#n/a"))</f>
        <v>491.5565034239126</v>
      </c>
      <c r="R166" s="1">
        <f t="shared" si="42"/>
        <v>44054</v>
      </c>
      <c r="S166" s="2">
        <f>IF(References!$E$1=2,#N/A,INDEX(Data!$A$1:$ZZ$10000,MATCH($R166,Data!$A$1:$A$10036,0),MATCH(S$2,Data!$A$1:$ZZ$1,0))*S$1)</f>
        <v>12.083487659412448</v>
      </c>
      <c r="T166" s="2">
        <f>IF(References!$E$1=1,#N/A,INDEX(Data!$A$1:$ZZ$10000,MATCH($R166,Data!$A$1:$A$10036,0),MATCH(T$2,Data!$A$1:$ZZ$1,0))*S$1)</f>
        <v>0.26654752189880399</v>
      </c>
      <c r="U166" s="2">
        <f>IF(References!$E$1=2,#N/A,INDEX(Data!$A$1:$ZZ$10000,MATCH($R166,Data!$A$1:$A$10036,0),MATCH(U$2,Data!$A$1:$ZZ$1,0))*U$1)</f>
        <v>75.65431886501537</v>
      </c>
      <c r="V166" s="2">
        <f>IF(References!$E$1=1,#N/A,INDEX(Data!$A$1:$ZZ$10000,MATCH($R166,Data!$A$1:$A$10036,0),MATCH(V$2,Data!$A$1:$ZZ$1,0))*U$1)</f>
        <v>0.95326174973100697</v>
      </c>
      <c r="W166" s="2">
        <f>IF(References!$E$1=2,#N/A,INDEX(Data!$A$1:$ZZ$10000,MATCH($R166,Data!$A$1:$A$10036,0),MATCH(W$2,Data!$A$1:$ZZ$1,0))*W$1)</f>
        <v>77.711821628432389</v>
      </c>
      <c r="X166" s="2">
        <f>IF(References!$E$1=1,#N/A,INDEX(Data!$A$1:$ZZ$10000,MATCH($R166,Data!$A$1:$A$10036,0),MATCH(X$2,Data!$A$1:$ZZ$1,0))*W$1)</f>
        <v>0.1069821332990534</v>
      </c>
      <c r="Y166" s="2">
        <f>IF(References!$E$1=2,#N/A,INDEX(Data!$A$1:$ZZ$10000,MATCH($R166,Data!$A$1:$A$10036,0),MATCH(Y$2,Data!$A$1:$ZZ$1,0))*Y$1)</f>
        <v>150.5174129516821</v>
      </c>
      <c r="Z166" s="2">
        <f>IF(References!$E$1=1,#N/A,INDEX(Data!$A$1:$ZZ$10000,MATCH($R166,Data!$A$1:$A$10036,0),MATCH(Z$2,Data!$A$1:$ZZ$1,0))*Y$1)</f>
        <v>1.589352048732682</v>
      </c>
    </row>
    <row r="167" spans="1:26" x14ac:dyDescent="0.25">
      <c r="A167" s="1">
        <f t="shared" ref="A167:A230" si="43">R173</f>
        <v>44061</v>
      </c>
      <c r="B167" s="4">
        <f>CHOOSE(References!$G$1,S173,AVERAGEIF(S167:S173,"&lt;&gt;#n/a"),IF(ISERROR(VALUE(B166)),0,B166)+SUMIF(S167,"&lt;&gt;#n/a"))</f>
        <v>4323.7710100901268</v>
      </c>
      <c r="C167" s="4">
        <f>CHOOSE(References!$G$1,T173,AVERAGEIF(T167:T173,"&lt;&gt;#n/a"),IF(ISERROR(VALUE(C166)),0,C166)+SUMIF(T167,"&lt;&gt;#n/a"))</f>
        <v>594.35654924735036</v>
      </c>
      <c r="D167" s="4">
        <f>CHOOSE(References!$G$1,U173,AVERAGEIF(U167:U173,"&lt;&gt;#n/a"),IF(ISERROR(VALUE(D166)),0,D166)+SUMIF(U167,"&lt;&gt;#n/a"))</f>
        <v>5603.7925258732612</v>
      </c>
      <c r="E167" s="4">
        <f>CHOOSE(References!$G$1,V173,AVERAGEIF(V167:V173,"&lt;&gt;#n/a"),IF(ISERROR(VALUE(E166)),0,E166)+SUMIF(V167,"&lt;&gt;#n/a"))</f>
        <v>785.66100209648346</v>
      </c>
      <c r="F167" s="4">
        <f>CHOOSE(References!$G$1,W173,AVERAGEIF(W167:W173,"&lt;&gt;#n/a"),IF(ISERROR(VALUE(F166)),0,F166)+SUMIF(W167,"&lt;&gt;#n/a"))</f>
        <v>5284.5750421466828</v>
      </c>
      <c r="G167" s="4">
        <f>CHOOSE(References!$G$1,X173,AVERAGEIF(X167:X173,"&lt;&gt;#n/a"),IF(ISERROR(VALUE(G166)),0,G166)+SUMIF(X167,"&lt;&gt;#n/a"))</f>
        <v>548.62577598420671</v>
      </c>
      <c r="H167" s="4">
        <f>CHOOSE(References!$G$1,Y173,AVERAGEIF(Y167:Y173,"&lt;&gt;#n/a"),IF(ISERROR(VALUE(H166)),0,H166)+SUMIF(Y167,"&lt;&gt;#n/a"))</f>
        <v>15305.554435631313</v>
      </c>
      <c r="I167" s="4">
        <f>CHOOSE(References!$G$1,Z173,AVERAGEIF(Z167:Z173,"&lt;&gt;#n/a"),IF(ISERROR(VALUE(I166)),0,I166)+SUMIF(Z167,"&lt;&gt;#n/a"))</f>
        <v>494.8263749429114</v>
      </c>
      <c r="R167" s="1">
        <f t="shared" ref="R167:R230" si="44">R168-1</f>
        <v>44055</v>
      </c>
      <c r="S167" s="2">
        <f>IF(References!$E$1=2,#N/A,INDEX(Data!$A$1:$ZZ$10000,MATCH($R167,Data!$A$1:$A$10036,0),MATCH(S$2,Data!$A$1:$ZZ$1,0))*S$1)</f>
        <v>16.999808618879278</v>
      </c>
      <c r="T167" s="2">
        <f>IF(References!$E$1=1,#N/A,INDEX(Data!$A$1:$ZZ$10000,MATCH($R167,Data!$A$1:$A$10036,0),MATCH(T$2,Data!$A$1:$ZZ$1,0))*S$1)</f>
        <v>0.19250654359358066</v>
      </c>
      <c r="U167" s="2">
        <f>IF(References!$E$1=2,#N/A,INDEX(Data!$A$1:$ZZ$10000,MATCH($R167,Data!$A$1:$A$10036,0),MATCH(U$2,Data!$A$1:$ZZ$1,0))*U$1)</f>
        <v>62.221994209714815</v>
      </c>
      <c r="V167" s="2">
        <f>IF(References!$E$1=1,#N/A,INDEX(Data!$A$1:$ZZ$10000,MATCH($R167,Data!$A$1:$A$10036,0),MATCH(V$2,Data!$A$1:$ZZ$1,0))*U$1)</f>
        <v>1.1265820678639173</v>
      </c>
      <c r="W167" s="2">
        <f>IF(References!$E$1=2,#N/A,INDEX(Data!$A$1:$ZZ$10000,MATCH($R167,Data!$A$1:$A$10036,0),MATCH(W$2,Data!$A$1:$ZZ$1,0))*W$1)</f>
        <v>67.869465364919478</v>
      </c>
      <c r="X167" s="2">
        <f>IF(References!$E$1=1,#N/A,INDEX(Data!$A$1:$ZZ$10000,MATCH($R167,Data!$A$1:$A$10036,0),MATCH(X$2,Data!$A$1:$ZZ$1,0))*W$1)</f>
        <v>0</v>
      </c>
      <c r="Y167" s="2">
        <f>IF(References!$E$1=2,#N/A,INDEX(Data!$A$1:$ZZ$10000,MATCH($R167,Data!$A$1:$A$10036,0),MATCH(Y$2,Data!$A$1:$ZZ$1,0))*Y$1)</f>
        <v>142.26068347480506</v>
      </c>
      <c r="Z167" s="2">
        <f>IF(References!$E$1=1,#N/A,INDEX(Data!$A$1:$ZZ$10000,MATCH($R167,Data!$A$1:$A$10036,0),MATCH(Z$2,Data!$A$1:$ZZ$1,0))*Y$1)</f>
        <v>3.2698715189987877</v>
      </c>
    </row>
    <row r="168" spans="1:26" x14ac:dyDescent="0.25">
      <c r="A168" s="1">
        <f t="shared" si="43"/>
        <v>44062</v>
      </c>
      <c r="B168" s="4">
        <f>CHOOSE(References!$G$1,S174,AVERAGEIF(S168:S174,"&lt;&gt;#n/a"),IF(ISERROR(VALUE(B167)),0,B167)+SUMIF(S168,"&lt;&gt;#n/a"))</f>
        <v>4338.7124795121208</v>
      </c>
      <c r="C168" s="4">
        <f>CHOOSE(References!$G$1,T174,AVERAGEIF(T168:T174,"&lt;&gt;#n/a"),IF(ISERROR(VALUE(C167)),0,C167)+SUMIF(T168,"&lt;&gt;#n/a"))</f>
        <v>594.65271316057124</v>
      </c>
      <c r="D168" s="4">
        <f>CHOOSE(References!$G$1,U174,AVERAGEIF(U168:U174,"&lt;&gt;#n/a"),IF(ISERROR(VALUE(D167)),0,D167)+SUMIF(U168,"&lt;&gt;#n/a"))</f>
        <v>5656.5685627447319</v>
      </c>
      <c r="E168" s="4">
        <f>CHOOSE(References!$G$1,V174,AVERAGEIF(V168:V174,"&lt;&gt;#n/a"),IF(ISERROR(VALUE(E167)),0,E167)+SUMIF(V168,"&lt;&gt;#n/a"))</f>
        <v>786.6142638462145</v>
      </c>
      <c r="F168" s="4">
        <f>CHOOSE(References!$G$1,W174,AVERAGEIF(W168:W174,"&lt;&gt;#n/a"),IF(ISERROR(VALUE(F167)),0,F167)+SUMIF(W168,"&lt;&gt;#n/a"))</f>
        <v>5446.1180634282537</v>
      </c>
      <c r="G168" s="4">
        <f>CHOOSE(References!$G$1,X174,AVERAGEIF(X168:X174,"&lt;&gt;#n/a"),IF(ISERROR(VALUE(G167)),0,G167)+SUMIF(X168,"&lt;&gt;#n/a"))</f>
        <v>549.18208307736177</v>
      </c>
      <c r="H168" s="4">
        <f>CHOOSE(References!$G$1,Y174,AVERAGEIF(Y168:Y174,"&lt;&gt;#n/a"),IF(ISERROR(VALUE(H167)),0,H167)+SUMIF(Y168,"&lt;&gt;#n/a"))</f>
        <v>15475.554326564688</v>
      </c>
      <c r="I168" s="4">
        <f>CHOOSE(References!$G$1,Z174,AVERAGEIF(Z168:Z174,"&lt;&gt;#n/a"),IF(ISERROR(VALUE(I167)),0,I167)+SUMIF(Z168,"&lt;&gt;#n/a"))</f>
        <v>499.35435687907142</v>
      </c>
      <c r="R168" s="1">
        <f t="shared" si="44"/>
        <v>44056</v>
      </c>
      <c r="S168" s="2">
        <f>IF(References!$E$1=2,#N/A,INDEX(Data!$A$1:$ZZ$10000,MATCH($R168,Data!$A$1:$A$10036,0),MATCH(S$2,Data!$A$1:$ZZ$1,0))*S$1)</f>
        <v>14.941469421994068</v>
      </c>
      <c r="T168" s="2">
        <f>IF(References!$E$1=1,#N/A,INDEX(Data!$A$1:$ZZ$10000,MATCH($R168,Data!$A$1:$A$10036,0),MATCH(T$2,Data!$A$1:$ZZ$1,0))*S$1)</f>
        <v>0.2961639132208933</v>
      </c>
      <c r="U168" s="2">
        <f>IF(References!$E$1=2,#N/A,INDEX(Data!$A$1:$ZZ$10000,MATCH($R168,Data!$A$1:$A$10036,0),MATCH(U$2,Data!$A$1:$ZZ$1,0))*U$1)</f>
        <v>52.776036871471199</v>
      </c>
      <c r="V168" s="2">
        <f>IF(References!$E$1=1,#N/A,INDEX(Data!$A$1:$ZZ$10000,MATCH($R168,Data!$A$1:$A$10036,0),MATCH(V$2,Data!$A$1:$ZZ$1,0))*U$1)</f>
        <v>0.95326174973100697</v>
      </c>
      <c r="W168" s="2">
        <f>IF(References!$E$1=2,#N/A,INDEX(Data!$A$1:$ZZ$10000,MATCH($R168,Data!$A$1:$A$10036,0),MATCH(W$2,Data!$A$1:$ZZ$1,0))*W$1)</f>
        <v>161.54302128157065</v>
      </c>
      <c r="X168" s="2">
        <f>IF(References!$E$1=1,#N/A,INDEX(Data!$A$1:$ZZ$10000,MATCH($R168,Data!$A$1:$A$10036,0),MATCH(X$2,Data!$A$1:$ZZ$1,0))*W$1)</f>
        <v>0.55630709315507776</v>
      </c>
      <c r="Y168" s="2">
        <f>IF(References!$E$1=2,#N/A,INDEX(Data!$A$1:$ZZ$10000,MATCH($R168,Data!$A$1:$A$10036,0),MATCH(Y$2,Data!$A$1:$ZZ$1,0))*Y$1)</f>
        <v>169.9998909333747</v>
      </c>
      <c r="Z168" s="2">
        <f>IF(References!$E$1=1,#N/A,INDEX(Data!$A$1:$ZZ$10000,MATCH($R168,Data!$A$1:$A$10036,0),MATCH(Z$2,Data!$A$1:$ZZ$1,0))*Y$1)</f>
        <v>4.5279819361600309</v>
      </c>
    </row>
    <row r="169" spans="1:26" x14ac:dyDescent="0.25">
      <c r="A169" s="1">
        <f t="shared" si="43"/>
        <v>44063</v>
      </c>
      <c r="B169" s="4">
        <f>CHOOSE(References!$G$1,S175,AVERAGEIF(S169:S175,"&lt;&gt;#n/a"),IF(ISERROR(VALUE(B168)),0,B168)+SUMIF(S169,"&lt;&gt;#n/a"))</f>
        <v>4355.4309324134401</v>
      </c>
      <c r="C169" s="4">
        <f>CHOOSE(References!$G$1,T175,AVERAGEIF(T169:T175,"&lt;&gt;#n/a"),IF(ISERROR(VALUE(C168)),0,C168)+SUMIF(T169,"&lt;&gt;#n/a"))</f>
        <v>594.91926068247005</v>
      </c>
      <c r="D169" s="4">
        <f>CHOOSE(References!$G$1,U175,AVERAGEIF(U169:U175,"&lt;&gt;#n/a"),IF(ISERROR(VALUE(D168)),0,D168)+SUMIF(U169,"&lt;&gt;#n/a"))</f>
        <v>5714.5442091601908</v>
      </c>
      <c r="E169" s="4">
        <f>CHOOSE(References!$G$1,V175,AVERAGEIF(V169:V175,"&lt;&gt;#n/a"),IF(ISERROR(VALUE(E168)),0,E168)+SUMIF(V169,"&lt;&gt;#n/a"))</f>
        <v>787.65418575501201</v>
      </c>
      <c r="F169" s="4">
        <f>CHOOSE(References!$G$1,W175,AVERAGEIF(W169:W175,"&lt;&gt;#n/a"),IF(ISERROR(VALUE(F168)),0,F168)+SUMIF(W169,"&lt;&gt;#n/a"))</f>
        <v>5563.3490850973567</v>
      </c>
      <c r="G169" s="4">
        <f>CHOOSE(References!$G$1,X175,AVERAGEIF(X169:X175,"&lt;&gt;#n/a"),IF(ISERROR(VALUE(G168)),0,G168)+SUMIF(X169,"&lt;&gt;#n/a"))</f>
        <v>549.43884019727955</v>
      </c>
      <c r="H169" s="4">
        <f>CHOOSE(References!$G$1,Y175,AVERAGEIF(Y169:Y175,"&lt;&gt;#n/a"),IF(ISERROR(VALUE(H168)),0,H168)+SUMIF(Y169,"&lt;&gt;#n/a"))</f>
        <v>15630.824601092312</v>
      </c>
      <c r="I169" s="4">
        <f>CHOOSE(References!$G$1,Z175,AVERAGEIF(Z169:Z175,"&lt;&gt;#n/a"),IF(ISERROR(VALUE(I168)),0,I168)+SUMIF(Z169,"&lt;&gt;#n/a"))</f>
        <v>502.645500796428</v>
      </c>
      <c r="R169" s="1">
        <f t="shared" si="44"/>
        <v>44057</v>
      </c>
      <c r="S169" s="2">
        <f>IF(References!$E$1=2,#N/A,INDEX(Data!$A$1:$ZZ$10000,MATCH($R169,Data!$A$1:$A$10036,0),MATCH(S$2,Data!$A$1:$ZZ$1,0))*S$1)</f>
        <v>16.718452901319427</v>
      </c>
      <c r="T169" s="2">
        <f>IF(References!$E$1=1,#N/A,INDEX(Data!$A$1:$ZZ$10000,MATCH($R169,Data!$A$1:$A$10036,0),MATCH(T$2,Data!$A$1:$ZZ$1,0))*S$1)</f>
        <v>0.26654752189880399</v>
      </c>
      <c r="U169" s="2">
        <f>IF(References!$E$1=2,#N/A,INDEX(Data!$A$1:$ZZ$10000,MATCH($R169,Data!$A$1:$A$10036,0),MATCH(U$2,Data!$A$1:$ZZ$1,0))*U$1)</f>
        <v>57.975646415458513</v>
      </c>
      <c r="V169" s="2">
        <f>IF(References!$E$1=1,#N/A,INDEX(Data!$A$1:$ZZ$10000,MATCH($R169,Data!$A$1:$A$10036,0),MATCH(V$2,Data!$A$1:$ZZ$1,0))*U$1)</f>
        <v>1.039921908797462</v>
      </c>
      <c r="W169" s="2">
        <f>IF(References!$E$1=2,#N/A,INDEX(Data!$A$1:$ZZ$10000,MATCH($R169,Data!$A$1:$A$10036,0),MATCH(W$2,Data!$A$1:$ZZ$1,0))*W$1)</f>
        <v>117.23102166910272</v>
      </c>
      <c r="X169" s="2">
        <f>IF(References!$E$1=1,#N/A,INDEX(Data!$A$1:$ZZ$10000,MATCH($R169,Data!$A$1:$A$10036,0),MATCH(X$2,Data!$A$1:$ZZ$1,0))*W$1)</f>
        <v>0.2567571199177282</v>
      </c>
      <c r="Y169" s="2">
        <f>IF(References!$E$1=2,#N/A,INDEX(Data!$A$1:$ZZ$10000,MATCH($R169,Data!$A$1:$A$10036,0),MATCH(Y$2,Data!$A$1:$ZZ$1,0))*Y$1)</f>
        <v>155.27027452762459</v>
      </c>
      <c r="Z169" s="2">
        <f>IF(References!$E$1=1,#N/A,INDEX(Data!$A$1:$ZZ$10000,MATCH($R169,Data!$A$1:$A$10036,0),MATCH(Z$2,Data!$A$1:$ZZ$1,0))*Y$1)</f>
        <v>3.2911439173565866</v>
      </c>
    </row>
    <row r="170" spans="1:26" x14ac:dyDescent="0.25">
      <c r="A170" s="1">
        <f t="shared" si="43"/>
        <v>44064</v>
      </c>
      <c r="B170" s="4">
        <f>CHOOSE(References!$G$1,S176,AVERAGEIF(S170:S176,"&lt;&gt;#n/a"),IF(ISERROR(VALUE(B169)),0,B169)+SUMIF(S170,"&lt;&gt;#n/a"))</f>
        <v>4376.7547341653444</v>
      </c>
      <c r="C170" s="4">
        <f>CHOOSE(References!$G$1,T176,AVERAGEIF(T170:T176,"&lt;&gt;#n/a"),IF(ISERROR(VALUE(C169)),0,C169)+SUMIF(T170,"&lt;&gt;#n/a"))</f>
        <v>595.08215083474158</v>
      </c>
      <c r="D170" s="4">
        <f>CHOOSE(References!$G$1,U176,AVERAGEIF(U170:U176,"&lt;&gt;#n/a"),IF(ISERROR(VALUE(D169)),0,D169)+SUMIF(U170,"&lt;&gt;#n/a"))</f>
        <v>5765.4137225322002</v>
      </c>
      <c r="E170" s="4">
        <f>CHOOSE(References!$G$1,V176,AVERAGEIF(V170:V176,"&lt;&gt;#n/a"),IF(ISERROR(VALUE(E169)),0,E169)+SUMIF(V170,"&lt;&gt;#n/a"))</f>
        <v>788.69410766380952</v>
      </c>
      <c r="F170" s="4">
        <f>CHOOSE(References!$G$1,W176,AVERAGEIF(W170:W176,"&lt;&gt;#n/a"),IF(ISERROR(VALUE(F169)),0,F169)+SUMIF(W170,"&lt;&gt;#n/a"))</f>
        <v>5563.3490850973567</v>
      </c>
      <c r="G170" s="4">
        <f>CHOOSE(References!$G$1,X176,AVERAGEIF(X170:X176,"&lt;&gt;#n/a"),IF(ISERROR(VALUE(G169)),0,G169)+SUMIF(X170,"&lt;&gt;#n/a"))</f>
        <v>549.43884019727955</v>
      </c>
      <c r="H170" s="4">
        <f>CHOOSE(References!$G$1,Y176,AVERAGEIF(Y170:Y176,"&lt;&gt;#n/a"),IF(ISERROR(VALUE(H169)),0,H169)+SUMIF(Y170,"&lt;&gt;#n/a"))</f>
        <v>15827.861710338449</v>
      </c>
      <c r="I170" s="4">
        <f>CHOOSE(References!$G$1,Z176,AVERAGEIF(Z170:Z176,"&lt;&gt;#n/a"),IF(ISERROR(VALUE(I169)),0,I169)+SUMIF(Z170,"&lt;&gt;#n/a"))</f>
        <v>506.70548996871645</v>
      </c>
      <c r="R170" s="1">
        <f t="shared" si="44"/>
        <v>44058</v>
      </c>
      <c r="S170" s="2">
        <f>IF(References!$E$1=2,#N/A,INDEX(Data!$A$1:$ZZ$10000,MATCH($R170,Data!$A$1:$A$10036,0),MATCH(S$2,Data!$A$1:$ZZ$1,0))*S$1)</f>
        <v>21.32380175190432</v>
      </c>
      <c r="T170" s="2">
        <f>IF(References!$E$1=1,#N/A,INDEX(Data!$A$1:$ZZ$10000,MATCH($R170,Data!$A$1:$A$10036,0),MATCH(T$2,Data!$A$1:$ZZ$1,0))*S$1)</f>
        <v>0.16289015227149134</v>
      </c>
      <c r="U170" s="2">
        <f>IF(References!$E$1=2,#N/A,INDEX(Data!$A$1:$ZZ$10000,MATCH($R170,Data!$A$1:$A$10036,0),MATCH(U$2,Data!$A$1:$ZZ$1,0))*U$1)</f>
        <v>50.869513372009187</v>
      </c>
      <c r="V170" s="2">
        <f>IF(References!$E$1=1,#N/A,INDEX(Data!$A$1:$ZZ$10000,MATCH($R170,Data!$A$1:$A$10036,0),MATCH(V$2,Data!$A$1:$ZZ$1,0))*U$1)</f>
        <v>1.039921908797462</v>
      </c>
      <c r="W170" s="2">
        <f>IF(References!$E$1=2,#N/A,INDEX(Data!$A$1:$ZZ$10000,MATCH($R170,Data!$A$1:$A$10036,0),MATCH(W$2,Data!$A$1:$ZZ$1,0))*W$1)</f>
        <v>0</v>
      </c>
      <c r="X170" s="2">
        <f>IF(References!$E$1=1,#N/A,INDEX(Data!$A$1:$ZZ$10000,MATCH($R170,Data!$A$1:$A$10036,0),MATCH(X$2,Data!$A$1:$ZZ$1,0))*W$1)</f>
        <v>0</v>
      </c>
      <c r="Y170" s="2">
        <f>IF(References!$E$1=2,#N/A,INDEX(Data!$A$1:$ZZ$10000,MATCH($R170,Data!$A$1:$A$10036,0),MATCH(Y$2,Data!$A$1:$ZZ$1,0))*Y$1)</f>
        <v>197.03710924613699</v>
      </c>
      <c r="Z170" s="2">
        <f>IF(References!$E$1=1,#N/A,INDEX(Data!$A$1:$ZZ$10000,MATCH($R170,Data!$A$1:$A$10036,0),MATCH(Z$2,Data!$A$1:$ZZ$1,0))*Y$1)</f>
        <v>4.0599891722884571</v>
      </c>
    </row>
    <row r="171" spans="1:26" x14ac:dyDescent="0.25">
      <c r="A171" s="1">
        <f t="shared" si="43"/>
        <v>44065</v>
      </c>
      <c r="B171" s="4">
        <f>CHOOSE(References!$G$1,S177,AVERAGEIF(S171:S177,"&lt;&gt;#n/a"),IF(ISERROR(VALUE(B170)),0,B170)+SUMIF(S171,"&lt;&gt;#n/a"))</f>
        <v>4392.7031608922898</v>
      </c>
      <c r="C171" s="4">
        <f>CHOOSE(References!$G$1,T177,AVERAGEIF(T171:T177,"&lt;&gt;#n/a"),IF(ISERROR(VALUE(C170)),0,C170)+SUMIF(T171,"&lt;&gt;#n/a"))</f>
        <v>595.12657542172474</v>
      </c>
      <c r="D171" s="4">
        <f>CHOOSE(References!$G$1,U177,AVERAGEIF(U171:U177,"&lt;&gt;#n/a"),IF(ISERROR(VALUE(D170)),0,D170)+SUMIF(U171,"&lt;&gt;#n/a"))</f>
        <v>5779.5393284600323</v>
      </c>
      <c r="E171" s="4">
        <f>CHOOSE(References!$G$1,V177,AVERAGEIF(V171:V177,"&lt;&gt;#n/a"),IF(ISERROR(VALUE(E170)),0,E170)+SUMIF(V171,"&lt;&gt;#n/a"))</f>
        <v>789.47404909540762</v>
      </c>
      <c r="F171" s="4">
        <f>CHOOSE(References!$G$1,W177,AVERAGEIF(W171:W177,"&lt;&gt;#n/a"),IF(ISERROR(VALUE(F170)),0,F170)+SUMIF(W171,"&lt;&gt;#n/a"))</f>
        <v>5563.3490850973567</v>
      </c>
      <c r="G171" s="4">
        <f>CHOOSE(References!$G$1,X177,AVERAGEIF(X171:X177,"&lt;&gt;#n/a"),IF(ISERROR(VALUE(G170)),0,G170)+SUMIF(X171,"&lt;&gt;#n/a"))</f>
        <v>549.43884019727955</v>
      </c>
      <c r="H171" s="4">
        <f>CHOOSE(References!$G$1,Y177,AVERAGEIF(Y171:Y177,"&lt;&gt;#n/a"),IF(ISERROR(VALUE(H170)),0,H170)+SUMIF(Y171,"&lt;&gt;#n/a"))</f>
        <v>15973.987892486271</v>
      </c>
      <c r="I171" s="4">
        <f>CHOOSE(References!$G$1,Z177,AVERAGEIF(Z171:Z177,"&lt;&gt;#n/a"),IF(ISERROR(VALUE(I170)),0,I170)+SUMIF(Z171,"&lt;&gt;#n/a"))</f>
        <v>509.85076601161956</v>
      </c>
      <c r="R171" s="1">
        <f t="shared" si="44"/>
        <v>44059</v>
      </c>
      <c r="S171" s="2">
        <f>IF(References!$E$1=2,#N/A,INDEX(Data!$A$1:$ZZ$10000,MATCH($R171,Data!$A$1:$A$10036,0),MATCH(S$2,Data!$A$1:$ZZ$1,0))*S$1)</f>
        <v>15.948426726945106</v>
      </c>
      <c r="T171" s="2">
        <f>IF(References!$E$1=1,#N/A,INDEX(Data!$A$1:$ZZ$10000,MATCH($R171,Data!$A$1:$A$10036,0),MATCH(T$2,Data!$A$1:$ZZ$1,0))*S$1)</f>
        <v>4.4424586983134E-2</v>
      </c>
      <c r="U171" s="2">
        <f>IF(References!$E$1=2,#N/A,INDEX(Data!$A$1:$ZZ$10000,MATCH($R171,Data!$A$1:$A$10036,0),MATCH(U$2,Data!$A$1:$ZZ$1,0))*U$1)</f>
        <v>14.125605927832193</v>
      </c>
      <c r="V171" s="2">
        <f>IF(References!$E$1=1,#N/A,INDEX(Data!$A$1:$ZZ$10000,MATCH($R171,Data!$A$1:$A$10036,0),MATCH(V$2,Data!$A$1:$ZZ$1,0))*U$1)</f>
        <v>0.77994143159809659</v>
      </c>
      <c r="W171" s="2">
        <f>IF(References!$E$1=2,#N/A,INDEX(Data!$A$1:$ZZ$10000,MATCH($R171,Data!$A$1:$A$10036,0),MATCH(W$2,Data!$A$1:$ZZ$1,0))*W$1)</f>
        <v>0</v>
      </c>
      <c r="X171" s="2">
        <f>IF(References!$E$1=1,#N/A,INDEX(Data!$A$1:$ZZ$10000,MATCH($R171,Data!$A$1:$A$10036,0),MATCH(X$2,Data!$A$1:$ZZ$1,0))*W$1)</f>
        <v>0</v>
      </c>
      <c r="Y171" s="2">
        <f>IF(References!$E$1=2,#N/A,INDEX(Data!$A$1:$ZZ$10000,MATCH($R171,Data!$A$1:$A$10036,0),MATCH(Y$2,Data!$A$1:$ZZ$1,0))*Y$1)</f>
        <v>146.12618214782222</v>
      </c>
      <c r="Z171" s="2">
        <f>IF(References!$E$1=1,#N/A,INDEX(Data!$A$1:$ZZ$10000,MATCH($R171,Data!$A$1:$A$10036,0),MATCH(Z$2,Data!$A$1:$ZZ$1,0))*Y$1)</f>
        <v>3.145276042903109</v>
      </c>
    </row>
    <row r="172" spans="1:26" x14ac:dyDescent="0.25">
      <c r="A172" s="1">
        <f t="shared" si="43"/>
        <v>44066</v>
      </c>
      <c r="B172" s="4">
        <f>CHOOSE(References!$G$1,S178,AVERAGEIF(S172:S178,"&lt;&gt;#n/a"),IF(ISERROR(VALUE(B171)),0,B171)+SUMIF(S172,"&lt;&gt;#n/a"))</f>
        <v>4408.1036843797765</v>
      </c>
      <c r="C172" s="4">
        <f>CHOOSE(References!$G$1,T178,AVERAGEIF(T172:T178,"&lt;&gt;#n/a"),IF(ISERROR(VALUE(C171)),0,C171)+SUMIF(T172,"&lt;&gt;#n/a"))</f>
        <v>595.20061640002996</v>
      </c>
      <c r="D172" s="4">
        <f>CHOOSE(References!$G$1,U178,AVERAGEIF(U172:U178,"&lt;&gt;#n/a"),IF(ISERROR(VALUE(D171)),0,D171)+SUMIF(U172,"&lt;&gt;#n/a"))</f>
        <v>5790.9784694568043</v>
      </c>
      <c r="E172" s="4">
        <f>CHOOSE(References!$G$1,V178,AVERAGEIF(V172:V178,"&lt;&gt;#n/a"),IF(ISERROR(VALUE(E171)),0,E171)+SUMIF(V172,"&lt;&gt;#n/a"))</f>
        <v>790.08067020887279</v>
      </c>
      <c r="F172" s="4">
        <f>CHOOSE(References!$G$1,W178,AVERAGEIF(W172:W178,"&lt;&gt;#n/a"),IF(ISERROR(VALUE(F171)),0,F171)+SUMIF(W172,"&lt;&gt;#n/a"))</f>
        <v>5911.4475504258171</v>
      </c>
      <c r="G172" s="4">
        <f>CHOOSE(References!$G$1,X178,AVERAGEIF(X172:X178,"&lt;&gt;#n/a"),IF(ISERROR(VALUE(G171)),0,G171)+SUMIF(X172,"&lt;&gt;#n/a"))</f>
        <v>550.05933657041408</v>
      </c>
      <c r="H172" s="4">
        <f>CHOOSE(References!$G$1,Y178,AVERAGEIF(Y172:Y178,"&lt;&gt;#n/a"),IF(ISERROR(VALUE(H171)),0,H171)+SUMIF(Y172,"&lt;&gt;#n/a"))</f>
        <v>16101.93832969438</v>
      </c>
      <c r="I172" s="4">
        <f>CHOOSE(References!$G$1,Z178,AVERAGEIF(Z172:Z178,"&lt;&gt;#n/a"),IF(ISERROR(VALUE(I171)),0,I171)+SUMIF(Z172,"&lt;&gt;#n/a"))</f>
        <v>511.58598593480571</v>
      </c>
      <c r="R172" s="1">
        <f t="shared" si="44"/>
        <v>44060</v>
      </c>
      <c r="S172" s="2">
        <f>IF(References!$E$1=2,#N/A,INDEX(Data!$A$1:$ZZ$10000,MATCH($R172,Data!$A$1:$A$10036,0),MATCH(S$2,Data!$A$1:$ZZ$1,0))*S$1)</f>
        <v>15.400523487486453</v>
      </c>
      <c r="T172" s="2">
        <f>IF(References!$E$1=1,#N/A,INDEX(Data!$A$1:$ZZ$10000,MATCH($R172,Data!$A$1:$A$10036,0),MATCH(T$2,Data!$A$1:$ZZ$1,0))*S$1)</f>
        <v>7.4040978305223326E-2</v>
      </c>
      <c r="U172" s="2">
        <f>IF(References!$E$1=2,#N/A,INDEX(Data!$A$1:$ZZ$10000,MATCH($R172,Data!$A$1:$A$10036,0),MATCH(U$2,Data!$A$1:$ZZ$1,0))*U$1)</f>
        <v>11.439140996772084</v>
      </c>
      <c r="V172" s="2">
        <f>IF(References!$E$1=1,#N/A,INDEX(Data!$A$1:$ZZ$10000,MATCH($R172,Data!$A$1:$A$10036,0),MATCH(V$2,Data!$A$1:$ZZ$1,0))*U$1)</f>
        <v>0.60662111346518621</v>
      </c>
      <c r="W172" s="2">
        <f>IF(References!$E$1=2,#N/A,INDEX(Data!$A$1:$ZZ$10000,MATCH($R172,Data!$A$1:$A$10036,0),MATCH(W$2,Data!$A$1:$ZZ$1,0))*W$1)</f>
        <v>348.09846532845995</v>
      </c>
      <c r="X172" s="2">
        <f>IF(References!$E$1=1,#N/A,INDEX(Data!$A$1:$ZZ$10000,MATCH($R172,Data!$A$1:$A$10036,0),MATCH(X$2,Data!$A$1:$ZZ$1,0))*W$1)</f>
        <v>0.62049637313450978</v>
      </c>
      <c r="Y172" s="2">
        <f>IF(References!$E$1=2,#N/A,INDEX(Data!$A$1:$ZZ$10000,MATCH($R172,Data!$A$1:$A$10036,0),MATCH(Y$2,Data!$A$1:$ZZ$1,0))*Y$1)</f>
        <v>127.9504372081087</v>
      </c>
      <c r="Z172" s="2">
        <f>IF(References!$E$1=1,#N/A,INDEX(Data!$A$1:$ZZ$10000,MATCH($R172,Data!$A$1:$A$10036,0),MATCH(Z$2,Data!$A$1:$ZZ$1,0))*Y$1)</f>
        <v>1.7352199231861596</v>
      </c>
    </row>
    <row r="173" spans="1:26" x14ac:dyDescent="0.25">
      <c r="A173" s="1">
        <f t="shared" si="43"/>
        <v>44067</v>
      </c>
      <c r="B173" s="4">
        <f>CHOOSE(References!$G$1,S179,AVERAGEIF(S173:S179,"&lt;&gt;#n/a"),IF(ISERROR(VALUE(B172)),0,B172)+SUMIF(S173,"&lt;&gt;#n/a"))</f>
        <v>4418.6619278861017</v>
      </c>
      <c r="C173" s="4">
        <f>CHOOSE(References!$G$1,T179,AVERAGEIF(T173:T179,"&lt;&gt;#n/a"),IF(ISERROR(VALUE(C172)),0,C172)+SUMIF(T173,"&lt;&gt;#n/a"))</f>
        <v>595.24504098701311</v>
      </c>
      <c r="D173" s="4">
        <f>CHOOSE(References!$G$1,U179,AVERAGEIF(U173:U179,"&lt;&gt;#n/a"),IF(ISERROR(VALUE(D172)),0,D172)+SUMIF(U173,"&lt;&gt;#n/a"))</f>
        <v>5852.2472019167881</v>
      </c>
      <c r="E173" s="4">
        <f>CHOOSE(References!$G$1,V179,AVERAGEIF(V173:V179,"&lt;&gt;#n/a"),IF(ISERROR(VALUE(E172)),0,E172)+SUMIF(V173,"&lt;&gt;#n/a"))</f>
        <v>790.68729132233796</v>
      </c>
      <c r="F173" s="4">
        <f>CHOOSE(References!$G$1,W179,AVERAGEIF(W173:W179,"&lt;&gt;#n/a"),IF(ISERROR(VALUE(F172)),0,F172)+SUMIF(W173,"&lt;&gt;#n/a"))</f>
        <v>6020.8688763640894</v>
      </c>
      <c r="G173" s="4">
        <f>CHOOSE(References!$G$1,X179,AVERAGEIF(X173:X179,"&lt;&gt;#n/a"),IF(ISERROR(VALUE(G172)),0,G172)+SUMIF(X173,"&lt;&gt;#n/a"))</f>
        <v>550.57285081024952</v>
      </c>
      <c r="H173" s="4">
        <f>CHOOSE(References!$G$1,Y179,AVERAGEIF(Y173:Y179,"&lt;&gt;#n/a"),IF(ISERROR(VALUE(H172)),0,H172)+SUMIF(Y173,"&lt;&gt;#n/a"))</f>
        <v>16208.470500670237</v>
      </c>
      <c r="I173" s="4">
        <f>CHOOSE(References!$G$1,Z179,AVERAGEIF(Z173:Z179,"&lt;&gt;#n/a"),IF(ISERROR(VALUE(I172)),0,I172)+SUMIF(Z173,"&lt;&gt;#n/a"))</f>
        <v>512.93830268755153</v>
      </c>
      <c r="R173" s="1">
        <f t="shared" si="44"/>
        <v>44061</v>
      </c>
      <c r="S173" s="2">
        <f>IF(References!$E$1=2,#N/A,INDEX(Data!$A$1:$ZZ$10000,MATCH($R173,Data!$A$1:$A$10036,0),MATCH(S$2,Data!$A$1:$ZZ$1,0))*S$1)</f>
        <v>10.558243506324848</v>
      </c>
      <c r="T173" s="2">
        <f>IF(References!$E$1=1,#N/A,INDEX(Data!$A$1:$ZZ$10000,MATCH($R173,Data!$A$1:$A$10036,0),MATCH(T$2,Data!$A$1:$ZZ$1,0))*S$1)</f>
        <v>4.4424586983134E-2</v>
      </c>
      <c r="U173" s="2">
        <f>IF(References!$E$1=2,#N/A,INDEX(Data!$A$1:$ZZ$10000,MATCH($R173,Data!$A$1:$A$10036,0),MATCH(U$2,Data!$A$1:$ZZ$1,0))*U$1)</f>
        <v>61.268732459983809</v>
      </c>
      <c r="V173" s="2">
        <f>IF(References!$E$1=1,#N/A,INDEX(Data!$A$1:$ZZ$10000,MATCH($R173,Data!$A$1:$A$10036,0),MATCH(V$2,Data!$A$1:$ZZ$1,0))*U$1)</f>
        <v>0.60662111346518621</v>
      </c>
      <c r="W173" s="2">
        <f>IF(References!$E$1=2,#N/A,INDEX(Data!$A$1:$ZZ$10000,MATCH($R173,Data!$A$1:$A$10036,0),MATCH(W$2,Data!$A$1:$ZZ$1,0))*W$1)</f>
        <v>109.42132593827182</v>
      </c>
      <c r="X173" s="2">
        <f>IF(References!$E$1=1,#N/A,INDEX(Data!$A$1:$ZZ$10000,MATCH($R173,Data!$A$1:$A$10036,0),MATCH(X$2,Data!$A$1:$ZZ$1,0))*W$1)</f>
        <v>0.51351423983545641</v>
      </c>
      <c r="Y173" s="2">
        <f>IF(References!$E$1=2,#N/A,INDEX(Data!$A$1:$ZZ$10000,MATCH($R173,Data!$A$1:$A$10036,0),MATCH(Y$2,Data!$A$1:$ZZ$1,0))*Y$1)</f>
        <v>106.53217097585642</v>
      </c>
      <c r="Z173" s="2">
        <f>IF(References!$E$1=1,#N/A,INDEX(Data!$A$1:$ZZ$10000,MATCH($R173,Data!$A$1:$A$10036,0),MATCH(Z$2,Data!$A$1:$ZZ$1,0))*Y$1)</f>
        <v>1.3523167527457811</v>
      </c>
    </row>
    <row r="174" spans="1:26" x14ac:dyDescent="0.25">
      <c r="A174" s="1">
        <f t="shared" si="43"/>
        <v>44068</v>
      </c>
      <c r="B174" s="4">
        <f>CHOOSE(References!$G$1,S180,AVERAGEIF(S174:S180,"&lt;&gt;#n/a"),IF(ISERROR(VALUE(B173)),0,B173)+SUMIF(S174,"&lt;&gt;#n/a"))</f>
        <v>4434.7880529609793</v>
      </c>
      <c r="C174" s="4">
        <f>CHOOSE(References!$G$1,T180,AVERAGEIF(T174:T180,"&lt;&gt;#n/a"),IF(ISERROR(VALUE(C173)),0,C173)+SUMIF(T174,"&lt;&gt;#n/a"))</f>
        <v>595.42273933494562</v>
      </c>
      <c r="D174" s="4">
        <f>CHOOSE(References!$G$1,U180,AVERAGEIF(U174:U180,"&lt;&gt;#n/a"),IF(ISERROR(VALUE(D173)),0,D173)+SUMIF(U174,"&lt;&gt;#n/a"))</f>
        <v>5915.0758172399683</v>
      </c>
      <c r="E174" s="4">
        <f>CHOOSE(References!$G$1,V180,AVERAGEIF(V174:V180,"&lt;&gt;#n/a"),IF(ISERROR(VALUE(E173)),0,E173)+SUMIF(V174,"&lt;&gt;#n/a"))</f>
        <v>791.640553072069</v>
      </c>
      <c r="F174" s="4">
        <f>CHOOSE(References!$G$1,W180,AVERAGEIF(W174:W180,"&lt;&gt;#n/a"),IF(ISERROR(VALUE(F173)),0,F173)+SUMIF(W174,"&lt;&gt;#n/a"))</f>
        <v>6163.6044386116864</v>
      </c>
      <c r="G174" s="4">
        <f>CHOOSE(References!$G$1,X180,AVERAGEIF(X174:X180,"&lt;&gt;#n/a"),IF(ISERROR(VALUE(G173)),0,G173)+SUMIF(X174,"&lt;&gt;#n/a"))</f>
        <v>553.29019699604544</v>
      </c>
      <c r="H174" s="4">
        <f>CHOOSE(References!$G$1,Y180,AVERAGEIF(Y174:Y180,"&lt;&gt;#n/a"),IF(ISERROR(VALUE(H173)),0,H173)+SUMIF(Y174,"&lt;&gt;#n/a"))</f>
        <v>16342.459260097909</v>
      </c>
      <c r="I174" s="4">
        <f>CHOOSE(References!$G$1,Z180,AVERAGEIF(Z174:Z180,"&lt;&gt;#n/a"),IF(ISERROR(VALUE(I173)),0,I173)+SUMIF(Z174,"&lt;&gt;#n/a"))</f>
        <v>516.96182489122657</v>
      </c>
      <c r="R174" s="1">
        <f t="shared" si="44"/>
        <v>44062</v>
      </c>
      <c r="S174" s="2">
        <f>IF(References!$E$1=2,#N/A,INDEX(Data!$A$1:$ZZ$10000,MATCH($R174,Data!$A$1:$A$10036,0),MATCH(S$2,Data!$A$1:$ZZ$1,0))*S$1)</f>
        <v>16.126125074877642</v>
      </c>
      <c r="T174" s="2">
        <f>IF(References!$E$1=1,#N/A,INDEX(Data!$A$1:$ZZ$10000,MATCH($R174,Data!$A$1:$A$10036,0),MATCH(T$2,Data!$A$1:$ZZ$1,0))*S$1)</f>
        <v>0.177698347932536</v>
      </c>
      <c r="U174" s="2">
        <f>IF(References!$E$1=2,#N/A,INDEX(Data!$A$1:$ZZ$10000,MATCH($R174,Data!$A$1:$A$10036,0),MATCH(U$2,Data!$A$1:$ZZ$1,0))*U$1)</f>
        <v>62.828615323180003</v>
      </c>
      <c r="V174" s="2">
        <f>IF(References!$E$1=1,#N/A,INDEX(Data!$A$1:$ZZ$10000,MATCH($R174,Data!$A$1:$A$10036,0),MATCH(V$2,Data!$A$1:$ZZ$1,0))*U$1)</f>
        <v>0.95326174973100697</v>
      </c>
      <c r="W174" s="2">
        <f>IF(References!$E$1=2,#N/A,INDEX(Data!$A$1:$ZZ$10000,MATCH($R174,Data!$A$1:$A$10036,0),MATCH(W$2,Data!$A$1:$ZZ$1,0))*W$1)</f>
        <v>142.73556224759704</v>
      </c>
      <c r="X174" s="2">
        <f>IF(References!$E$1=1,#N/A,INDEX(Data!$A$1:$ZZ$10000,MATCH($R174,Data!$A$1:$A$10036,0),MATCH(X$2,Data!$A$1:$ZZ$1,0))*W$1)</f>
        <v>2.7173461857959564</v>
      </c>
      <c r="Y174" s="2">
        <f>IF(References!$E$1=2,#N/A,INDEX(Data!$A$1:$ZZ$10000,MATCH($R174,Data!$A$1:$A$10036,0),MATCH(Y$2,Data!$A$1:$ZZ$1,0))*Y$1)</f>
        <v>133.98875942767245</v>
      </c>
      <c r="Z174" s="2">
        <f>IF(References!$E$1=1,#N/A,INDEX(Data!$A$1:$ZZ$10000,MATCH($R174,Data!$A$1:$A$10036,0),MATCH(Z$2,Data!$A$1:$ZZ$1,0))*Y$1)</f>
        <v>4.0235222036750882</v>
      </c>
    </row>
    <row r="175" spans="1:26" x14ac:dyDescent="0.25">
      <c r="A175" s="1">
        <f t="shared" si="43"/>
        <v>44069</v>
      </c>
      <c r="B175" s="4">
        <f>CHOOSE(References!$G$1,S181,AVERAGEIF(S175:S181,"&lt;&gt;#n/a"),IF(ISERROR(VALUE(B174)),0,B174)+SUMIF(S175,"&lt;&gt;#n/a"))</f>
        <v>4446.8123078377475</v>
      </c>
      <c r="C175" s="4">
        <f>CHOOSE(References!$G$1,T181,AVERAGEIF(T175:T181,"&lt;&gt;#n/a"),IF(ISERROR(VALUE(C174)),0,C174)+SUMIF(T175,"&lt;&gt;#n/a"))</f>
        <v>595.65967046552237</v>
      </c>
      <c r="D175" s="4">
        <f>CHOOSE(References!$G$1,U181,AVERAGEIF(U175:U181,"&lt;&gt;#n/a"),IF(ISERROR(VALUE(D174)),0,D174)+SUMIF(U175,"&lt;&gt;#n/a"))</f>
        <v>5968.1118345886389</v>
      </c>
      <c r="E175" s="4">
        <f>CHOOSE(References!$G$1,V181,AVERAGEIF(V175:V181,"&lt;&gt;#n/a"),IF(ISERROR(VALUE(E174)),0,E174)+SUMIF(V175,"&lt;&gt;#n/a"))</f>
        <v>792.4204945036671</v>
      </c>
      <c r="F175" s="4">
        <f>CHOOSE(References!$G$1,W181,AVERAGEIF(W175:W181,"&lt;&gt;#n/a"),IF(ISERROR(VALUE(F174)),0,F174)+SUMIF(W175,"&lt;&gt;#n/a"))</f>
        <v>6314.2138858700937</v>
      </c>
      <c r="G175" s="4">
        <f>CHOOSE(References!$G$1,X181,AVERAGEIF(X175:X181,"&lt;&gt;#n/a"),IF(ISERROR(VALUE(G174)),0,G174)+SUMIF(X175,"&lt;&gt;#n/a"))</f>
        <v>553.63253982260244</v>
      </c>
      <c r="H175" s="4">
        <f>CHOOSE(References!$G$1,Y181,AVERAGEIF(Y175:Y181,"&lt;&gt;#n/a"),IF(ISERROR(VALUE(H174)),0,H174)+SUMIF(Y175,"&lt;&gt;#n/a"))</f>
        <v>16486.582797886047</v>
      </c>
      <c r="I175" s="4">
        <f>CHOOSE(References!$G$1,Z181,AVERAGEIF(Z175:Z181,"&lt;&gt;#n/a"),IF(ISERROR(VALUE(I174)),0,I174)+SUMIF(Z175,"&lt;&gt;#n/a"))</f>
        <v>521.08259234453726</v>
      </c>
      <c r="R175" s="1">
        <f t="shared" si="44"/>
        <v>44063</v>
      </c>
      <c r="S175" s="2">
        <f>IF(References!$E$1=2,#N/A,INDEX(Data!$A$1:$ZZ$10000,MATCH($R175,Data!$A$1:$A$10036,0),MATCH(S$2,Data!$A$1:$ZZ$1,0))*S$1)</f>
        <v>12.02425487676827</v>
      </c>
      <c r="T175" s="2">
        <f>IF(References!$E$1=1,#N/A,INDEX(Data!$A$1:$ZZ$10000,MATCH($R175,Data!$A$1:$A$10036,0),MATCH(T$2,Data!$A$1:$ZZ$1,0))*S$1)</f>
        <v>0.23693113057671467</v>
      </c>
      <c r="U175" s="2">
        <f>IF(References!$E$1=2,#N/A,INDEX(Data!$A$1:$ZZ$10000,MATCH($R175,Data!$A$1:$A$10036,0),MATCH(U$2,Data!$A$1:$ZZ$1,0))*U$1)</f>
        <v>53.036017348670569</v>
      </c>
      <c r="V175" s="2">
        <f>IF(References!$E$1=1,#N/A,INDEX(Data!$A$1:$ZZ$10000,MATCH($R175,Data!$A$1:$A$10036,0),MATCH(V$2,Data!$A$1:$ZZ$1,0))*U$1)</f>
        <v>0.77994143159809659</v>
      </c>
      <c r="W175" s="2">
        <f>IF(References!$E$1=2,#N/A,INDEX(Data!$A$1:$ZZ$10000,MATCH($R175,Data!$A$1:$A$10036,0),MATCH(W$2,Data!$A$1:$ZZ$1,0))*W$1)</f>
        <v>150.60944725840739</v>
      </c>
      <c r="X175" s="2">
        <f>IF(References!$E$1=1,#N/A,INDEX(Data!$A$1:$ZZ$10000,MATCH($R175,Data!$A$1:$A$10036,0),MATCH(X$2,Data!$A$1:$ZZ$1,0))*W$1)</f>
        <v>0.3423428265569709</v>
      </c>
      <c r="Y175" s="2">
        <f>IF(References!$E$1=2,#N/A,INDEX(Data!$A$1:$ZZ$10000,MATCH($R175,Data!$A$1:$A$10036,0),MATCH(Y$2,Data!$A$1:$ZZ$1,0))*Y$1)</f>
        <v>144.12353778813801</v>
      </c>
      <c r="Z175" s="2">
        <f>IF(References!$E$1=1,#N/A,INDEX(Data!$A$1:$ZZ$10000,MATCH($R175,Data!$A$1:$A$10036,0),MATCH(Z$2,Data!$A$1:$ZZ$1,0))*Y$1)</f>
        <v>4.1207674533107399</v>
      </c>
    </row>
    <row r="176" spans="1:26" x14ac:dyDescent="0.25">
      <c r="A176" s="1">
        <f t="shared" si="43"/>
        <v>44070</v>
      </c>
      <c r="B176" s="4">
        <f>CHOOSE(References!$G$1,S182,AVERAGEIF(S176:S182,"&lt;&gt;#n/a"),IF(ISERROR(VALUE(B175)),0,B175)+SUMIF(S176,"&lt;&gt;#n/a"))</f>
        <v>4464.3155951091021</v>
      </c>
      <c r="C176" s="4">
        <f>CHOOSE(References!$G$1,T182,AVERAGEIF(T176:T182,"&lt;&gt;#n/a"),IF(ISERROR(VALUE(C175)),0,C175)+SUMIF(T176,"&lt;&gt;#n/a"))</f>
        <v>595.74851963948868</v>
      </c>
      <c r="D176" s="4">
        <f>CHOOSE(References!$G$1,U182,AVERAGEIF(U176:U182,"&lt;&gt;#n/a"),IF(ISERROR(VALUE(D175)),0,D175)+SUMIF(U176,"&lt;&gt;#n/a"))</f>
        <v>6018.4613870062494</v>
      </c>
      <c r="E176" s="4">
        <f>CHOOSE(References!$G$1,V182,AVERAGEIF(V176:V182,"&lt;&gt;#n/a"),IF(ISERROR(VALUE(E175)),0,E175)+SUMIF(V176,"&lt;&gt;#n/a"))</f>
        <v>792.76713513993298</v>
      </c>
      <c r="F176" s="4">
        <f>CHOOSE(References!$G$1,W182,AVERAGEIF(W176:W182,"&lt;&gt;#n/a"),IF(ISERROR(VALUE(F175)),0,F175)+SUMIF(W176,"&lt;&gt;#n/a"))</f>
        <v>6488.5519702942311</v>
      </c>
      <c r="G176" s="4">
        <f>CHOOSE(References!$G$1,X182,AVERAGEIF(X176:X182,"&lt;&gt;#n/a"),IF(ISERROR(VALUE(G175)),0,G175)+SUMIF(X176,"&lt;&gt;#n/a"))</f>
        <v>554.16745048909775</v>
      </c>
      <c r="H176" s="4">
        <f>CHOOSE(References!$G$1,Y182,AVERAGEIF(Y176:Y182,"&lt;&gt;#n/a"),IF(ISERROR(VALUE(H175)),0,H175)+SUMIF(Y176,"&lt;&gt;#n/a"))</f>
        <v>16620.310210705324</v>
      </c>
      <c r="I176" s="4">
        <f>CHOOSE(References!$G$1,Z182,AVERAGEIF(Z176:Z182,"&lt;&gt;#n/a"),IF(ISERROR(VALUE(I175)),0,I175)+SUMIF(Z176,"&lt;&gt;#n/a"))</f>
        <v>524.35854169163827</v>
      </c>
      <c r="R176" s="1">
        <f t="shared" si="44"/>
        <v>44064</v>
      </c>
      <c r="S176" s="2">
        <f>IF(References!$E$1=2,#N/A,INDEX(Data!$A$1:$ZZ$10000,MATCH($R176,Data!$A$1:$A$10036,0),MATCH(S$2,Data!$A$1:$ZZ$1,0))*S$1)</f>
        <v>17.503287271354797</v>
      </c>
      <c r="T176" s="2">
        <f>IF(References!$E$1=1,#N/A,INDEX(Data!$A$1:$ZZ$10000,MATCH($R176,Data!$A$1:$A$10036,0),MATCH(T$2,Data!$A$1:$ZZ$1,0))*S$1)</f>
        <v>8.8849173966268E-2</v>
      </c>
      <c r="U176" s="2">
        <f>IF(References!$E$1=2,#N/A,INDEX(Data!$A$1:$ZZ$10000,MATCH($R176,Data!$A$1:$A$10036,0),MATCH(U$2,Data!$A$1:$ZZ$1,0))*U$1)</f>
        <v>50.349552417610454</v>
      </c>
      <c r="V176" s="2">
        <f>IF(References!$E$1=1,#N/A,INDEX(Data!$A$1:$ZZ$10000,MATCH($R176,Data!$A$1:$A$10036,0),MATCH(V$2,Data!$A$1:$ZZ$1,0))*U$1)</f>
        <v>0.3466406362658207</v>
      </c>
      <c r="W176" s="2">
        <f>IF(References!$E$1=2,#N/A,INDEX(Data!$A$1:$ZZ$10000,MATCH($R176,Data!$A$1:$A$10036,0),MATCH(W$2,Data!$A$1:$ZZ$1,0))*W$1)</f>
        <v>174.33808442413743</v>
      </c>
      <c r="X176" s="2">
        <f>IF(References!$E$1=1,#N/A,INDEX(Data!$A$1:$ZZ$10000,MATCH($R176,Data!$A$1:$A$10036,0),MATCH(X$2,Data!$A$1:$ZZ$1,0))*W$1)</f>
        <v>0.53491066649526708</v>
      </c>
      <c r="Y176" s="2">
        <f>IF(References!$E$1=2,#N/A,INDEX(Data!$A$1:$ZZ$10000,MATCH($R176,Data!$A$1:$A$10036,0),MATCH(Y$2,Data!$A$1:$ZZ$1,0))*Y$1)</f>
        <v>133.72741281927662</v>
      </c>
      <c r="Z176" s="2">
        <f>IF(References!$E$1=1,#N/A,INDEX(Data!$A$1:$ZZ$10000,MATCH($R176,Data!$A$1:$A$10036,0),MATCH(Z$2,Data!$A$1:$ZZ$1,0))*Y$1)</f>
        <v>3.2759493471010157</v>
      </c>
    </row>
    <row r="177" spans="1:26" x14ac:dyDescent="0.25">
      <c r="A177" s="1">
        <f t="shared" si="43"/>
        <v>44071</v>
      </c>
      <c r="B177" s="4">
        <f>CHOOSE(References!$G$1,S183,AVERAGEIF(S177:S183,"&lt;&gt;#n/a"),IF(ISERROR(VALUE(B176)),0,B176)+SUMIF(S177,"&lt;&gt;#n/a"))</f>
        <v>4479.6124612269614</v>
      </c>
      <c r="C177" s="4">
        <f>CHOOSE(References!$G$1,T183,AVERAGEIF(T177:T183,"&lt;&gt;#n/a"),IF(ISERROR(VALUE(C176)),0,C176)+SUMIF(T177,"&lt;&gt;#n/a"))</f>
        <v>595.77813603081074</v>
      </c>
      <c r="D177" s="4">
        <f>CHOOSE(References!$G$1,U183,AVERAGEIF(U177:U183,"&lt;&gt;#n/a"),IF(ISERROR(VALUE(D176)),0,D176)+SUMIF(U177,"&lt;&gt;#n/a"))</f>
        <v>6062.6580681301411</v>
      </c>
      <c r="E177" s="4">
        <f>CHOOSE(References!$G$1,V183,AVERAGEIF(V177:V183,"&lt;&gt;#n/a"),IF(ISERROR(VALUE(E176)),0,E176)+SUMIF(V177,"&lt;&gt;#n/a"))</f>
        <v>793.02711561713238</v>
      </c>
      <c r="F177" s="4">
        <f>CHOOSE(References!$G$1,W183,AVERAGEIF(W177:W183,"&lt;&gt;#n/a"),IF(ISERROR(VALUE(F176)),0,F176)+SUMIF(W177,"&lt;&gt;#n/a"))</f>
        <v>6488.5519702942311</v>
      </c>
      <c r="G177" s="4">
        <f>CHOOSE(References!$G$1,X183,AVERAGEIF(X177:X183,"&lt;&gt;#n/a"),IF(ISERROR(VALUE(G176)),0,G176)+SUMIF(X177,"&lt;&gt;#n/a"))</f>
        <v>554.16745048909775</v>
      </c>
      <c r="H177" s="4">
        <f>CHOOSE(References!$G$1,Y183,AVERAGEIF(Y177:Y183,"&lt;&gt;#n/a"),IF(ISERROR(VALUE(H176)),0,H176)+SUMIF(Y177,"&lt;&gt;#n/a"))</f>
        <v>16771.891243574897</v>
      </c>
      <c r="I177" s="4">
        <f>CHOOSE(References!$G$1,Z183,AVERAGEIF(Z177:Z183,"&lt;&gt;#n/a"),IF(ISERROR(VALUE(I176)),0,I176)+SUMIF(Z177,"&lt;&gt;#n/a"))</f>
        <v>527.85633176447061</v>
      </c>
      <c r="R177" s="1">
        <f t="shared" si="44"/>
        <v>44065</v>
      </c>
      <c r="S177" s="2">
        <f>IF(References!$E$1=2,#N/A,INDEX(Data!$A$1:$ZZ$10000,MATCH($R177,Data!$A$1:$A$10036,0),MATCH(S$2,Data!$A$1:$ZZ$1,0))*S$1)</f>
        <v>15.296866117859141</v>
      </c>
      <c r="T177" s="2">
        <f>IF(References!$E$1=1,#N/A,INDEX(Data!$A$1:$ZZ$10000,MATCH($R177,Data!$A$1:$A$10036,0),MATCH(T$2,Data!$A$1:$ZZ$1,0))*S$1)</f>
        <v>2.9616391322089333E-2</v>
      </c>
      <c r="U177" s="2">
        <f>IF(References!$E$1=2,#N/A,INDEX(Data!$A$1:$ZZ$10000,MATCH($R177,Data!$A$1:$A$10036,0),MATCH(U$2,Data!$A$1:$ZZ$1,0))*U$1)</f>
        <v>44.196681123892141</v>
      </c>
      <c r="V177" s="2">
        <f>IF(References!$E$1=1,#N/A,INDEX(Data!$A$1:$ZZ$10000,MATCH($R177,Data!$A$1:$A$10036,0),MATCH(V$2,Data!$A$1:$ZZ$1,0))*U$1)</f>
        <v>0.25998047719936551</v>
      </c>
      <c r="W177" s="2">
        <f>IF(References!$E$1=2,#N/A,INDEX(Data!$A$1:$ZZ$10000,MATCH($R177,Data!$A$1:$A$10036,0),MATCH(W$2,Data!$A$1:$ZZ$1,0))*W$1)</f>
        <v>0</v>
      </c>
      <c r="X177" s="2">
        <f>IF(References!$E$1=1,#N/A,INDEX(Data!$A$1:$ZZ$10000,MATCH($R177,Data!$A$1:$A$10036,0),MATCH(X$2,Data!$A$1:$ZZ$1,0))*W$1)</f>
        <v>0</v>
      </c>
      <c r="Y177" s="2">
        <f>IF(References!$E$1=2,#N/A,INDEX(Data!$A$1:$ZZ$10000,MATCH($R177,Data!$A$1:$A$10036,0),MATCH(Y$2,Data!$A$1:$ZZ$1,0))*Y$1)</f>
        <v>151.58103286957206</v>
      </c>
      <c r="Z177" s="2">
        <f>IF(References!$E$1=1,#N/A,INDEX(Data!$A$1:$ZZ$10000,MATCH($R177,Data!$A$1:$A$10036,0),MATCH(Z$2,Data!$A$1:$ZZ$1,0))*Y$1)</f>
        <v>3.4977900728323461</v>
      </c>
    </row>
    <row r="178" spans="1:26" x14ac:dyDescent="0.25">
      <c r="A178" s="1">
        <f t="shared" si="43"/>
        <v>44072</v>
      </c>
      <c r="B178" s="4">
        <f>CHOOSE(References!$G$1,S184,AVERAGEIF(S178:S184,"&lt;&gt;#n/a"),IF(ISERROR(VALUE(B177)),0,B177)+SUMIF(S178,"&lt;&gt;#n/a"))</f>
        <v>4498.6854172383873</v>
      </c>
      <c r="C178" s="4">
        <f>CHOOSE(References!$G$1,T184,AVERAGEIF(T178:T184,"&lt;&gt;#n/a"),IF(ISERROR(VALUE(C177)),0,C177)+SUMIF(T178,"&lt;&gt;#n/a"))</f>
        <v>596.04468355270956</v>
      </c>
      <c r="D178" s="4">
        <f>CHOOSE(References!$G$1,U184,AVERAGEIF(U178:U184,"&lt;&gt;#n/a"),IF(ISERROR(VALUE(D177)),0,D177)+SUMIF(U178,"&lt;&gt;#n/a"))</f>
        <v>6080.250080420632</v>
      </c>
      <c r="E178" s="4">
        <f>CHOOSE(References!$G$1,V184,AVERAGEIF(V178:V184,"&lt;&gt;#n/a"),IF(ISERROR(VALUE(E177)),0,E177)+SUMIF(V178,"&lt;&gt;#n/a"))</f>
        <v>793.46041641246461</v>
      </c>
      <c r="F178" s="4">
        <f>CHOOSE(References!$G$1,W184,AVERAGEIF(W178:W184,"&lt;&gt;#n/a"),IF(ISERROR(VALUE(F177)),0,F177)+SUMIF(W178,"&lt;&gt;#n/a"))</f>
        <v>6488.5519702942311</v>
      </c>
      <c r="G178" s="4">
        <f>CHOOSE(References!$G$1,X184,AVERAGEIF(X178:X184,"&lt;&gt;#n/a"),IF(ISERROR(VALUE(G177)),0,G177)+SUMIF(X178,"&lt;&gt;#n/a"))</f>
        <v>554.16745048909775</v>
      </c>
      <c r="H178" s="4">
        <f>CHOOSE(References!$G$1,Y184,AVERAGEIF(Y178:Y184,"&lt;&gt;#n/a"),IF(ISERROR(VALUE(H177)),0,H177)+SUMIF(Y178,"&lt;&gt;#n/a"))</f>
        <v>16906.75217133524</v>
      </c>
      <c r="I178" s="4">
        <f>CHOOSE(References!$G$1,Z184,AVERAGEIF(Z178:Z184,"&lt;&gt;#n/a"),IF(ISERROR(VALUE(I177)),0,I177)+SUMIF(Z178,"&lt;&gt;#n/a"))</f>
        <v>530.76153359733576</v>
      </c>
      <c r="R178" s="1">
        <f t="shared" si="44"/>
        <v>44066</v>
      </c>
      <c r="S178" s="2">
        <f>IF(References!$E$1=2,#N/A,INDEX(Data!$A$1:$ZZ$10000,MATCH($R178,Data!$A$1:$A$10036,0),MATCH(S$2,Data!$A$1:$ZZ$1,0))*S$1)</f>
        <v>19.072956011425532</v>
      </c>
      <c r="T178" s="2">
        <f>IF(References!$E$1=1,#N/A,INDEX(Data!$A$1:$ZZ$10000,MATCH($R178,Data!$A$1:$A$10036,0),MATCH(T$2,Data!$A$1:$ZZ$1,0))*S$1)</f>
        <v>0.26654752189880399</v>
      </c>
      <c r="U178" s="2">
        <f>IF(References!$E$1=2,#N/A,INDEX(Data!$A$1:$ZZ$10000,MATCH($R178,Data!$A$1:$A$10036,0),MATCH(U$2,Data!$A$1:$ZZ$1,0))*U$1)</f>
        <v>17.592012290490402</v>
      </c>
      <c r="V178" s="2">
        <f>IF(References!$E$1=1,#N/A,INDEX(Data!$A$1:$ZZ$10000,MATCH($R178,Data!$A$1:$A$10036,0),MATCH(V$2,Data!$A$1:$ZZ$1,0))*U$1)</f>
        <v>0.43330079533227589</v>
      </c>
      <c r="W178" s="2">
        <f>IF(References!$E$1=2,#N/A,INDEX(Data!$A$1:$ZZ$10000,MATCH($R178,Data!$A$1:$A$10036,0),MATCH(W$2,Data!$A$1:$ZZ$1,0))*W$1)</f>
        <v>0</v>
      </c>
      <c r="X178" s="2">
        <f>IF(References!$E$1=1,#N/A,INDEX(Data!$A$1:$ZZ$10000,MATCH($R178,Data!$A$1:$A$10036,0),MATCH(X$2,Data!$A$1:$ZZ$1,0))*W$1)</f>
        <v>0</v>
      </c>
      <c r="Y178" s="2">
        <f>IF(References!$E$1=2,#N/A,INDEX(Data!$A$1:$ZZ$10000,MATCH($R178,Data!$A$1:$A$10036,0),MATCH(Y$2,Data!$A$1:$ZZ$1,0))*Y$1)</f>
        <v>134.86092776034218</v>
      </c>
      <c r="Z178" s="2">
        <f>IF(References!$E$1=1,#N/A,INDEX(Data!$A$1:$ZZ$10000,MATCH($R178,Data!$A$1:$A$10036,0),MATCH(Z$2,Data!$A$1:$ZZ$1,0))*Y$1)</f>
        <v>2.9052018328650937</v>
      </c>
    </row>
    <row r="179" spans="1:26" x14ac:dyDescent="0.25">
      <c r="A179" s="1">
        <f t="shared" si="43"/>
        <v>44073</v>
      </c>
      <c r="B179" s="4">
        <f>CHOOSE(References!$G$1,S185,AVERAGEIF(S179:S185,"&lt;&gt;#n/a"),IF(ISERROR(VALUE(B178)),0,B178)+SUMIF(S179,"&lt;&gt;#n/a"))</f>
        <v>4514.1007489215344</v>
      </c>
      <c r="C179" s="4">
        <f>CHOOSE(References!$G$1,T185,AVERAGEIF(T179:T185,"&lt;&gt;#n/a"),IF(ISERROR(VALUE(C178)),0,C178)+SUMIF(T179,"&lt;&gt;#n/a"))</f>
        <v>596.13353272667587</v>
      </c>
      <c r="D179" s="4">
        <f>CHOOSE(References!$G$1,U185,AVERAGEIF(U179:U185,"&lt;&gt;#n/a"),IF(ISERROR(VALUE(D178)),0,D178)+SUMIF(U179,"&lt;&gt;#n/a"))</f>
        <v>6090.2159987132745</v>
      </c>
      <c r="E179" s="4">
        <f>CHOOSE(References!$G$1,V185,AVERAGEIF(V179:V185,"&lt;&gt;#n/a"),IF(ISERROR(VALUE(E178)),0,E178)+SUMIF(V179,"&lt;&gt;#n/a"))</f>
        <v>793.72039688966402</v>
      </c>
      <c r="F179" s="4">
        <f>CHOOSE(References!$G$1,W185,AVERAGEIF(W179:W185,"&lt;&gt;#n/a"),IF(ISERROR(VALUE(F178)),0,F178)+SUMIF(W179,"&lt;&gt;#n/a"))</f>
        <v>6903.2575118146815</v>
      </c>
      <c r="G179" s="4">
        <f>CHOOSE(References!$G$1,X185,AVERAGEIF(X179:X185,"&lt;&gt;#n/a"),IF(ISERROR(VALUE(G178)),0,G178)+SUMIF(X179,"&lt;&gt;#n/a"))</f>
        <v>554.89492899553136</v>
      </c>
      <c r="H179" s="4">
        <f>CHOOSE(References!$G$1,Y185,AVERAGEIF(Y179:Y185,"&lt;&gt;#n/a"),IF(ISERROR(VALUE(H178)),0,H178)+SUMIF(Y179,"&lt;&gt;#n/a"))</f>
        <v>17011.612939582985</v>
      </c>
      <c r="I179" s="4">
        <f>CHOOSE(References!$G$1,Z185,AVERAGEIF(Z179:Z185,"&lt;&gt;#n/a"),IF(ISERROR(VALUE(I178)),0,I178)+SUMIF(Z179,"&lt;&gt;#n/a"))</f>
        <v>532.11081143603042</v>
      </c>
      <c r="R179" s="1">
        <f t="shared" si="44"/>
        <v>44067</v>
      </c>
      <c r="S179" s="2">
        <f>IF(References!$E$1=2,#N/A,INDEX(Data!$A$1:$ZZ$10000,MATCH($R179,Data!$A$1:$A$10036,0),MATCH(S$2,Data!$A$1:$ZZ$1,0))*S$1)</f>
        <v>15.415331683147498</v>
      </c>
      <c r="T179" s="2">
        <f>IF(References!$E$1=1,#N/A,INDEX(Data!$A$1:$ZZ$10000,MATCH($R179,Data!$A$1:$A$10036,0),MATCH(T$2,Data!$A$1:$ZZ$1,0))*S$1)</f>
        <v>8.8849173966268E-2</v>
      </c>
      <c r="U179" s="2">
        <f>IF(References!$E$1=2,#N/A,INDEX(Data!$A$1:$ZZ$10000,MATCH($R179,Data!$A$1:$A$10036,0),MATCH(U$2,Data!$A$1:$ZZ$1,0))*U$1)</f>
        <v>9.9659182926423444</v>
      </c>
      <c r="V179" s="2">
        <f>IF(References!$E$1=1,#N/A,INDEX(Data!$A$1:$ZZ$10000,MATCH($R179,Data!$A$1:$A$10036,0),MATCH(V$2,Data!$A$1:$ZZ$1,0))*U$1)</f>
        <v>0.25998047719936551</v>
      </c>
      <c r="W179" s="2">
        <f>IF(References!$E$1=2,#N/A,INDEX(Data!$A$1:$ZZ$10000,MATCH($R179,Data!$A$1:$A$10036,0),MATCH(W$2,Data!$A$1:$ZZ$1,0))*W$1)</f>
        <v>414.70554152045065</v>
      </c>
      <c r="X179" s="2">
        <f>IF(References!$E$1=1,#N/A,INDEX(Data!$A$1:$ZZ$10000,MATCH($R179,Data!$A$1:$A$10036,0),MATCH(X$2,Data!$A$1:$ZZ$1,0))*W$1)</f>
        <v>0.72747850643356315</v>
      </c>
      <c r="Y179" s="2">
        <f>IF(References!$E$1=2,#N/A,INDEX(Data!$A$1:$ZZ$10000,MATCH($R179,Data!$A$1:$A$10036,0),MATCH(Y$2,Data!$A$1:$ZZ$1,0))*Y$1)</f>
        <v>104.86076824774365</v>
      </c>
      <c r="Z179" s="2">
        <f>IF(References!$E$1=1,#N/A,INDEX(Data!$A$1:$ZZ$10000,MATCH($R179,Data!$A$1:$A$10036,0),MATCH(Z$2,Data!$A$1:$ZZ$1,0))*Y$1)</f>
        <v>1.3492778386946671</v>
      </c>
    </row>
    <row r="180" spans="1:26" x14ac:dyDescent="0.25">
      <c r="A180" s="1">
        <f t="shared" si="43"/>
        <v>44074</v>
      </c>
      <c r="B180" s="4">
        <f>CHOOSE(References!$G$1,S186,AVERAGEIF(S180:S186,"&lt;&gt;#n/a"),IF(ISERROR(VALUE(B179)),0,B179)+SUMIF(S180,"&lt;&gt;#n/a"))</f>
        <v>4528.4943151040698</v>
      </c>
      <c r="C180" s="4">
        <f>CHOOSE(References!$G$1,T186,AVERAGEIF(T180:T186,"&lt;&gt;#n/a"),IF(ISERROR(VALUE(C179)),0,C179)+SUMIF(T180,"&lt;&gt;#n/a"))</f>
        <v>596.19276550932</v>
      </c>
      <c r="D180" s="4">
        <f>CHOOSE(References!$G$1,U186,AVERAGEIF(U180:U186,"&lt;&gt;#n/a"),IF(ISERROR(VALUE(D179)),0,D179)+SUMIF(U180,"&lt;&gt;#n/a"))</f>
        <v>6142.8187152666133</v>
      </c>
      <c r="E180" s="4">
        <f>CHOOSE(References!$G$1,V186,AVERAGEIF(V180:V186,"&lt;&gt;#n/a"),IF(ISERROR(VALUE(E179)),0,E179)+SUMIF(V180,"&lt;&gt;#n/a"))</f>
        <v>794.15369768499625</v>
      </c>
      <c r="F180" s="4">
        <f>CHOOSE(References!$G$1,W186,AVERAGEIF(W180:W186,"&lt;&gt;#n/a"),IF(ISERROR(VALUE(F179)),0,F179)+SUMIF(W180,"&lt;&gt;#n/a"))</f>
        <v>7055.5358803525542</v>
      </c>
      <c r="G180" s="4">
        <f>CHOOSE(References!$G$1,X186,AVERAGEIF(X180:X186,"&lt;&gt;#n/a"),IF(ISERROR(VALUE(G179)),0,G179)+SUMIF(X180,"&lt;&gt;#n/a"))</f>
        <v>556.00754318184147</v>
      </c>
      <c r="H180" s="4">
        <f>CHOOSE(References!$G$1,Y186,AVERAGEIF(Y180:Y186,"&lt;&gt;#n/a"),IF(ISERROR(VALUE(H179)),0,H179)+SUMIF(Y180,"&lt;&gt;#n/a"))</f>
        <v>17127.997269912554</v>
      </c>
      <c r="I180" s="4">
        <f>CHOOSE(References!$G$1,Z186,AVERAGEIF(Z180:Z186,"&lt;&gt;#n/a"),IF(ISERROR(VALUE(I179)),0,I179)+SUMIF(Z180,"&lt;&gt;#n/a"))</f>
        <v>533.54821778220742</v>
      </c>
      <c r="R180" s="1">
        <f t="shared" si="44"/>
        <v>44068</v>
      </c>
      <c r="S180" s="2">
        <f>IF(References!$E$1=2,#N/A,INDEX(Data!$A$1:$ZZ$10000,MATCH($R180,Data!$A$1:$A$10036,0),MATCH(S$2,Data!$A$1:$ZZ$1,0))*S$1)</f>
        <v>14.393566182535416</v>
      </c>
      <c r="T180" s="2">
        <f>IF(References!$E$1=1,#N/A,INDEX(Data!$A$1:$ZZ$10000,MATCH($R180,Data!$A$1:$A$10036,0),MATCH(T$2,Data!$A$1:$ZZ$1,0))*S$1)</f>
        <v>5.9232782644178666E-2</v>
      </c>
      <c r="U180" s="2">
        <f>IF(References!$E$1=2,#N/A,INDEX(Data!$A$1:$ZZ$10000,MATCH($R180,Data!$A$1:$A$10036,0),MATCH(U$2,Data!$A$1:$ZZ$1,0))*U$1)</f>
        <v>52.60271655333829</v>
      </c>
      <c r="V180" s="2">
        <f>IF(References!$E$1=1,#N/A,INDEX(Data!$A$1:$ZZ$10000,MATCH($R180,Data!$A$1:$A$10036,0),MATCH(V$2,Data!$A$1:$ZZ$1,0))*U$1)</f>
        <v>0.43330079533227589</v>
      </c>
      <c r="W180" s="2">
        <f>IF(References!$E$1=2,#N/A,INDEX(Data!$A$1:$ZZ$10000,MATCH($R180,Data!$A$1:$A$10036,0),MATCH(W$2,Data!$A$1:$ZZ$1,0))*W$1)</f>
        <v>152.27836853787261</v>
      </c>
      <c r="X180" s="2">
        <f>IF(References!$E$1=1,#N/A,INDEX(Data!$A$1:$ZZ$10000,MATCH($R180,Data!$A$1:$A$10036,0),MATCH(X$2,Data!$A$1:$ZZ$1,0))*W$1)</f>
        <v>1.1126141863101555</v>
      </c>
      <c r="Y180" s="2">
        <f>IF(References!$E$1=2,#N/A,INDEX(Data!$A$1:$ZZ$10000,MATCH($R180,Data!$A$1:$A$10036,0),MATCH(Y$2,Data!$A$1:$ZZ$1,0))*Y$1)</f>
        <v>116.38433032956837</v>
      </c>
      <c r="Z180" s="2">
        <f>IF(References!$E$1=1,#N/A,INDEX(Data!$A$1:$ZZ$10000,MATCH($R180,Data!$A$1:$A$10036,0),MATCH(Z$2,Data!$A$1:$ZZ$1,0))*Y$1)</f>
        <v>1.4374063461769764</v>
      </c>
    </row>
    <row r="181" spans="1:26" x14ac:dyDescent="0.25">
      <c r="A181" s="1">
        <f t="shared" si="43"/>
        <v>44075</v>
      </c>
      <c r="B181" s="4">
        <f>CHOOSE(References!$G$1,S187,AVERAGEIF(S181:S187,"&lt;&gt;#n/a"),IF(ISERROR(VALUE(B180)),0,B180)+SUMIF(S181,"&lt;&gt;#n/a"))</f>
        <v>4546.027218766747</v>
      </c>
      <c r="C181" s="4">
        <f>CHOOSE(References!$G$1,T187,AVERAGEIF(T181:T187,"&lt;&gt;#n/a"),IF(ISERROR(VALUE(C180)),0,C180)+SUMIF(T181,"&lt;&gt;#n/a"))</f>
        <v>596.42969663989675</v>
      </c>
      <c r="D181" s="4">
        <f>CHOOSE(References!$G$1,U187,AVERAGEIF(U181:U187,"&lt;&gt;#n/a"),IF(ISERROR(VALUE(D180)),0,D180)+SUMIF(U181,"&lt;&gt;#n/a"))</f>
        <v>6188.4886190946354</v>
      </c>
      <c r="E181" s="4">
        <f>CHOOSE(References!$G$1,V187,AVERAGEIF(V181:V187,"&lt;&gt;#n/a"),IF(ISERROR(VALUE(E180)),0,E180)+SUMIF(V181,"&lt;&gt;#n/a"))</f>
        <v>794.58699848032848</v>
      </c>
      <c r="F181" s="4">
        <f>CHOOSE(References!$G$1,W187,AVERAGEIF(W181:W187,"&lt;&gt;#n/a"),IF(ISERROR(VALUE(F180)),0,F180)+SUMIF(W181,"&lt;&gt;#n/a"))</f>
        <v>7211.644209262533</v>
      </c>
      <c r="G181" s="4">
        <f>CHOOSE(References!$G$1,X187,AVERAGEIF(X181:X187,"&lt;&gt;#n/a"),IF(ISERROR(VALUE(G180)),0,G180)+SUMIF(X181,"&lt;&gt;#n/a"))</f>
        <v>557.01317523485261</v>
      </c>
      <c r="H181" s="4">
        <f>CHOOSE(References!$G$1,Y187,AVERAGEIF(Y181:Y187,"&lt;&gt;#n/a"),IF(ISERROR(VALUE(H180)),0,H180)+SUMIF(Y181,"&lt;&gt;#n/a"))</f>
        <v>17243.837634626972</v>
      </c>
      <c r="I181" s="4">
        <f>CHOOSE(References!$G$1,Z187,AVERAGEIF(Z181:Z187,"&lt;&gt;#n/a"),IF(ISERROR(VALUE(I180)),0,I180)+SUMIF(Z181,"&lt;&gt;#n/a"))</f>
        <v>537.21618704190212</v>
      </c>
      <c r="R181" s="1">
        <f t="shared" si="44"/>
        <v>44069</v>
      </c>
      <c r="S181" s="2">
        <f>IF(References!$E$1=2,#N/A,INDEX(Data!$A$1:$ZZ$10000,MATCH($R181,Data!$A$1:$A$10036,0),MATCH(S$2,Data!$A$1:$ZZ$1,0))*S$1)</f>
        <v>17.532903662676887</v>
      </c>
      <c r="T181" s="2">
        <f>IF(References!$E$1=1,#N/A,INDEX(Data!$A$1:$ZZ$10000,MATCH($R181,Data!$A$1:$A$10036,0),MATCH(T$2,Data!$A$1:$ZZ$1,0))*S$1)</f>
        <v>0.23693113057671467</v>
      </c>
      <c r="U181" s="2">
        <f>IF(References!$E$1=2,#N/A,INDEX(Data!$A$1:$ZZ$10000,MATCH($R181,Data!$A$1:$A$10036,0),MATCH(U$2,Data!$A$1:$ZZ$1,0))*U$1)</f>
        <v>45.66990382802188</v>
      </c>
      <c r="V181" s="2">
        <f>IF(References!$E$1=1,#N/A,INDEX(Data!$A$1:$ZZ$10000,MATCH($R181,Data!$A$1:$A$10036,0),MATCH(V$2,Data!$A$1:$ZZ$1,0))*U$1)</f>
        <v>0.43330079533227589</v>
      </c>
      <c r="W181" s="2">
        <f>IF(References!$E$1=2,#N/A,INDEX(Data!$A$1:$ZZ$10000,MATCH($R181,Data!$A$1:$A$10036,0),MATCH(W$2,Data!$A$1:$ZZ$1,0))*W$1)</f>
        <v>156.10832890997872</v>
      </c>
      <c r="X181" s="2">
        <f>IF(References!$E$1=1,#N/A,INDEX(Data!$A$1:$ZZ$10000,MATCH($R181,Data!$A$1:$A$10036,0),MATCH(X$2,Data!$A$1:$ZZ$1,0))*W$1)</f>
        <v>1.005632053011102</v>
      </c>
      <c r="Y181" s="2">
        <f>IF(References!$E$1=2,#N/A,INDEX(Data!$A$1:$ZZ$10000,MATCH($R181,Data!$A$1:$A$10036,0),MATCH(Y$2,Data!$A$1:$ZZ$1,0))*Y$1)</f>
        <v>115.84036471441894</v>
      </c>
      <c r="Z181" s="2">
        <f>IF(References!$E$1=1,#N/A,INDEX(Data!$A$1:$ZZ$10000,MATCH($R181,Data!$A$1:$A$10036,0),MATCH(Z$2,Data!$A$1:$ZZ$1,0))*Y$1)</f>
        <v>3.6679692596947366</v>
      </c>
    </row>
    <row r="182" spans="1:26" x14ac:dyDescent="0.25">
      <c r="A182" s="1">
        <f t="shared" si="43"/>
        <v>44076</v>
      </c>
      <c r="B182" s="4">
        <f>CHOOSE(References!$G$1,S188,AVERAGEIF(S182:S188,"&lt;&gt;#n/a"),IF(ISERROR(VALUE(B181)),0,B181)+SUMIF(S182,"&lt;&gt;#n/a"))</f>
        <v>4561.5462078195214</v>
      </c>
      <c r="C182" s="4">
        <f>CHOOSE(References!$G$1,T188,AVERAGEIF(T182:T188,"&lt;&gt;#n/a"),IF(ISERROR(VALUE(C181)),0,C181)+SUMIF(T182,"&lt;&gt;#n/a"))</f>
        <v>596.6666277704735</v>
      </c>
      <c r="D182" s="4">
        <f>CHOOSE(References!$G$1,U188,AVERAGEIF(U182:U188,"&lt;&gt;#n/a"),IF(ISERROR(VALUE(D181)),0,D181)+SUMIF(U182,"&lt;&gt;#n/a"))</f>
        <v>6234.0718627635906</v>
      </c>
      <c r="E182" s="4">
        <f>CHOOSE(References!$G$1,V188,AVERAGEIF(V182:V188,"&lt;&gt;#n/a"),IF(ISERROR(VALUE(E181)),0,E181)+SUMIF(V182,"&lt;&gt;#n/a"))</f>
        <v>794.93363911659435</v>
      </c>
      <c r="F182" s="4">
        <f>CHOOSE(References!$G$1,W188,AVERAGEIF(W182:W188,"&lt;&gt;#n/a"),IF(ISERROR(VALUE(F181)),0,F181)+SUMIF(W182,"&lt;&gt;#n/a"))</f>
        <v>7418.2908979429849</v>
      </c>
      <c r="G182" s="4">
        <f>CHOOSE(References!$G$1,X188,AVERAGEIF(X182:X188,"&lt;&gt;#n/a"),IF(ISERROR(VALUE(G181)),0,G181)+SUMIF(X182,"&lt;&gt;#n/a"))</f>
        <v>557.54808590134792</v>
      </c>
      <c r="H182" s="4">
        <f>CHOOSE(References!$G$1,Y188,AVERAGEIF(Y182:Y188,"&lt;&gt;#n/a"),IF(ISERROR(VALUE(H181)),0,H181)+SUMIF(Y182,"&lt;&gt;#n/a"))</f>
        <v>17374.049023889111</v>
      </c>
      <c r="I182" s="4">
        <f>CHOOSE(References!$G$1,Z188,AVERAGEIF(Z182:Z188,"&lt;&gt;#n/a"),IF(ISERROR(VALUE(I181)),0,I181)+SUMIF(Z182,"&lt;&gt;#n/a"))</f>
        <v>540.94797349667022</v>
      </c>
      <c r="R182" s="1">
        <f t="shared" si="44"/>
        <v>44070</v>
      </c>
      <c r="S182" s="2">
        <f>IF(References!$E$1=2,#N/A,INDEX(Data!$A$1:$ZZ$10000,MATCH($R182,Data!$A$1:$A$10036,0),MATCH(S$2,Data!$A$1:$ZZ$1,0))*S$1)</f>
        <v>15.51898905277481</v>
      </c>
      <c r="T182" s="2">
        <f>IF(References!$E$1=1,#N/A,INDEX(Data!$A$1:$ZZ$10000,MATCH($R182,Data!$A$1:$A$10036,0),MATCH(T$2,Data!$A$1:$ZZ$1,0))*S$1)</f>
        <v>0.23693113057671467</v>
      </c>
      <c r="U182" s="2">
        <f>IF(References!$E$1=2,#N/A,INDEX(Data!$A$1:$ZZ$10000,MATCH($R182,Data!$A$1:$A$10036,0),MATCH(U$2,Data!$A$1:$ZZ$1,0))*U$1)</f>
        <v>45.583243668955426</v>
      </c>
      <c r="V182" s="2">
        <f>IF(References!$E$1=1,#N/A,INDEX(Data!$A$1:$ZZ$10000,MATCH($R182,Data!$A$1:$A$10036,0),MATCH(V$2,Data!$A$1:$ZZ$1,0))*U$1)</f>
        <v>0.3466406362658207</v>
      </c>
      <c r="W182" s="2">
        <f>IF(References!$E$1=2,#N/A,INDEX(Data!$A$1:$ZZ$10000,MATCH($R182,Data!$A$1:$A$10036,0),MATCH(W$2,Data!$A$1:$ZZ$1,0))*W$1)</f>
        <v>206.64668868045158</v>
      </c>
      <c r="X182" s="2">
        <f>IF(References!$E$1=1,#N/A,INDEX(Data!$A$1:$ZZ$10000,MATCH($R182,Data!$A$1:$A$10036,0),MATCH(X$2,Data!$A$1:$ZZ$1,0))*W$1)</f>
        <v>0.53491066649526708</v>
      </c>
      <c r="Y182" s="2">
        <f>IF(References!$E$1=2,#N/A,INDEX(Data!$A$1:$ZZ$10000,MATCH($R182,Data!$A$1:$A$10036,0),MATCH(Y$2,Data!$A$1:$ZZ$1,0))*Y$1)</f>
        <v>130.2113892621376</v>
      </c>
      <c r="Z182" s="2">
        <f>IF(References!$E$1=1,#N/A,INDEX(Data!$A$1:$ZZ$10000,MATCH($R182,Data!$A$1:$A$10036,0),MATCH(Z$2,Data!$A$1:$ZZ$1,0))*Y$1)</f>
        <v>3.731786454768133</v>
      </c>
    </row>
    <row r="183" spans="1:26" x14ac:dyDescent="0.25">
      <c r="A183" s="1">
        <f t="shared" si="43"/>
        <v>44077</v>
      </c>
      <c r="B183" s="4">
        <f>CHOOSE(References!$G$1,S189,AVERAGEIF(S183:S189,"&lt;&gt;#n/a"),IF(ISERROR(VALUE(B182)),0,B182)+SUMIF(S183,"&lt;&gt;#n/a"))</f>
        <v>4584.084281615631</v>
      </c>
      <c r="C183" s="4">
        <f>CHOOSE(References!$G$1,T189,AVERAGEIF(T183:T189,"&lt;&gt;#n/a"),IF(ISERROR(VALUE(C182)),0,C182)+SUMIF(T183,"&lt;&gt;#n/a"))</f>
        <v>596.844326118406</v>
      </c>
      <c r="D183" s="4">
        <f>CHOOSE(References!$G$1,U189,AVERAGEIF(U183:U189,"&lt;&gt;#n/a"),IF(ISERROR(VALUE(D182)),0,D182)+SUMIF(U183,"&lt;&gt;#n/a"))</f>
        <v>6280.4350478641445</v>
      </c>
      <c r="E183" s="4">
        <f>CHOOSE(References!$G$1,V189,AVERAGEIF(V183:V189,"&lt;&gt;#n/a"),IF(ISERROR(VALUE(E182)),0,E182)+SUMIF(V183,"&lt;&gt;#n/a"))</f>
        <v>795.19361959379376</v>
      </c>
      <c r="F183" s="4">
        <f>CHOOSE(References!$G$1,W189,AVERAGEIF(W183:W189,"&lt;&gt;#n/a"),IF(ISERROR(VALUE(F182)),0,F182)+SUMIF(W183,"&lt;&gt;#n/a"))</f>
        <v>7627.5265542492734</v>
      </c>
      <c r="G183" s="4">
        <f>CHOOSE(References!$G$1,X189,AVERAGEIF(X183:X189,"&lt;&gt;#n/a"),IF(ISERROR(VALUE(G182)),0,G182)+SUMIF(X183,"&lt;&gt;#n/a"))</f>
        <v>557.86903230124506</v>
      </c>
      <c r="H183" s="4">
        <f>CHOOSE(References!$G$1,Y189,AVERAGEIF(Y183:Y189,"&lt;&gt;#n/a"),IF(ISERROR(VALUE(H182)),0,H182)+SUMIF(Y183,"&lt;&gt;#n/a"))</f>
        <v>17513.56252906171</v>
      </c>
      <c r="I183" s="4">
        <f>CHOOSE(References!$G$1,Z189,AVERAGEIF(Z183:Z189,"&lt;&gt;#n/a"),IF(ISERROR(VALUE(I182)),0,I182)+SUMIF(Z183,"&lt;&gt;#n/a"))</f>
        <v>544.32116809340687</v>
      </c>
      <c r="R183" s="1">
        <f t="shared" si="44"/>
        <v>44071</v>
      </c>
      <c r="S183" s="2">
        <f>IF(References!$E$1=2,#N/A,INDEX(Data!$A$1:$ZZ$10000,MATCH($R183,Data!$A$1:$A$10036,0),MATCH(S$2,Data!$A$1:$ZZ$1,0))*S$1)</f>
        <v>22.538073796109984</v>
      </c>
      <c r="T183" s="2">
        <f>IF(References!$E$1=1,#N/A,INDEX(Data!$A$1:$ZZ$10000,MATCH($R183,Data!$A$1:$A$10036,0),MATCH(T$2,Data!$A$1:$ZZ$1,0))*S$1)</f>
        <v>0.177698347932536</v>
      </c>
      <c r="U183" s="2">
        <f>IF(References!$E$1=2,#N/A,INDEX(Data!$A$1:$ZZ$10000,MATCH($R183,Data!$A$1:$A$10036,0),MATCH(U$2,Data!$A$1:$ZZ$1,0))*U$1)</f>
        <v>46.363185100553515</v>
      </c>
      <c r="V183" s="2">
        <f>IF(References!$E$1=1,#N/A,INDEX(Data!$A$1:$ZZ$10000,MATCH($R183,Data!$A$1:$A$10036,0),MATCH(V$2,Data!$A$1:$ZZ$1,0))*U$1)</f>
        <v>0.25998047719936551</v>
      </c>
      <c r="W183" s="2">
        <f>IF(References!$E$1=2,#N/A,INDEX(Data!$A$1:$ZZ$10000,MATCH($R183,Data!$A$1:$A$10036,0),MATCH(W$2,Data!$A$1:$ZZ$1,0))*W$1)</f>
        <v>209.23565630628866</v>
      </c>
      <c r="X183" s="2">
        <f>IF(References!$E$1=1,#N/A,INDEX(Data!$A$1:$ZZ$10000,MATCH($R183,Data!$A$1:$A$10036,0),MATCH(X$2,Data!$A$1:$ZZ$1,0))*W$1)</f>
        <v>0.32094639989716023</v>
      </c>
      <c r="Y183" s="2">
        <f>IF(References!$E$1=2,#N/A,INDEX(Data!$A$1:$ZZ$10000,MATCH($R183,Data!$A$1:$A$10036,0),MATCH(Y$2,Data!$A$1:$ZZ$1,0))*Y$1)</f>
        <v>139.51350517259789</v>
      </c>
      <c r="Z183" s="2">
        <f>IF(References!$E$1=1,#N/A,INDEX(Data!$A$1:$ZZ$10000,MATCH($R183,Data!$A$1:$A$10036,0),MATCH(Z$2,Data!$A$1:$ZZ$1,0))*Y$1)</f>
        <v>3.3731945967366674</v>
      </c>
    </row>
    <row r="184" spans="1:26" x14ac:dyDescent="0.25">
      <c r="A184" s="1">
        <f t="shared" si="43"/>
        <v>44078</v>
      </c>
      <c r="B184" s="4">
        <f>CHOOSE(References!$G$1,S190,AVERAGEIF(S184:S190,"&lt;&gt;#n/a"),IF(ISERROR(VALUE(B183)),0,B183)+SUMIF(S184,"&lt;&gt;#n/a"))</f>
        <v>4602.9795392791239</v>
      </c>
      <c r="C184" s="4">
        <f>CHOOSE(References!$G$1,T190,AVERAGEIF(T184:T190,"&lt;&gt;#n/a"),IF(ISERROR(VALUE(C183)),0,C183)+SUMIF(T184,"&lt;&gt;#n/a"))</f>
        <v>596.97759987935535</v>
      </c>
      <c r="D184" s="4">
        <f>CHOOSE(References!$G$1,U190,AVERAGEIF(U184:U190,"&lt;&gt;#n/a"),IF(ISERROR(VALUE(D183)),0,D183)+SUMIF(U184,"&lt;&gt;#n/a"))</f>
        <v>6333.6443855309481</v>
      </c>
      <c r="E184" s="4">
        <f>CHOOSE(References!$G$1,V190,AVERAGEIF(V184:V190,"&lt;&gt;#n/a"),IF(ISERROR(VALUE(E183)),0,E183)+SUMIF(V184,"&lt;&gt;#n/a"))</f>
        <v>795.54026023005963</v>
      </c>
      <c r="F184" s="4">
        <f>CHOOSE(References!$G$1,W190,AVERAGEIF(W184:W190,"&lt;&gt;#n/a"),IF(ISERROR(VALUE(F183)),0,F183)+SUMIF(W184,"&lt;&gt;#n/a"))</f>
        <v>7627.5265542492734</v>
      </c>
      <c r="G184" s="4">
        <f>CHOOSE(References!$G$1,X190,AVERAGEIF(X184:X190,"&lt;&gt;#n/a"),IF(ISERROR(VALUE(G183)),0,G183)+SUMIF(X184,"&lt;&gt;#n/a"))</f>
        <v>557.86903230124506</v>
      </c>
      <c r="H184" s="4">
        <f>CHOOSE(References!$G$1,Y190,AVERAGEIF(Y184:Y190,"&lt;&gt;#n/a"),IF(ISERROR(VALUE(H183)),0,H183)+SUMIF(Y184,"&lt;&gt;#n/a"))</f>
        <v>17664.456767355729</v>
      </c>
      <c r="I184" s="4">
        <f>CHOOSE(References!$G$1,Z190,AVERAGEIF(Z184:Z190,"&lt;&gt;#n/a"),IF(ISERROR(VALUE(I183)),0,I183)+SUMIF(Z184,"&lt;&gt;#n/a"))</f>
        <v>547.20509752791418</v>
      </c>
      <c r="R184" s="1">
        <f t="shared" si="44"/>
        <v>44072</v>
      </c>
      <c r="S184" s="2">
        <f>IF(References!$E$1=2,#N/A,INDEX(Data!$A$1:$ZZ$10000,MATCH($R184,Data!$A$1:$A$10036,0),MATCH(S$2,Data!$A$1:$ZZ$1,0))*S$1)</f>
        <v>18.895257663492995</v>
      </c>
      <c r="T184" s="2">
        <f>IF(References!$E$1=1,#N/A,INDEX(Data!$A$1:$ZZ$10000,MATCH($R184,Data!$A$1:$A$10036,0),MATCH(T$2,Data!$A$1:$ZZ$1,0))*S$1)</f>
        <v>0.13327376094940199</v>
      </c>
      <c r="U184" s="2">
        <f>IF(References!$E$1=2,#N/A,INDEX(Data!$A$1:$ZZ$10000,MATCH($R184,Data!$A$1:$A$10036,0),MATCH(U$2,Data!$A$1:$ZZ$1,0))*U$1)</f>
        <v>53.209337666803478</v>
      </c>
      <c r="V184" s="2">
        <f>IF(References!$E$1=1,#N/A,INDEX(Data!$A$1:$ZZ$10000,MATCH($R184,Data!$A$1:$A$10036,0),MATCH(V$2,Data!$A$1:$ZZ$1,0))*U$1)</f>
        <v>0.3466406362658207</v>
      </c>
      <c r="W184" s="2">
        <f>IF(References!$E$1=2,#N/A,INDEX(Data!$A$1:$ZZ$10000,MATCH($R184,Data!$A$1:$A$10036,0),MATCH(W$2,Data!$A$1:$ZZ$1,0))*W$1)</f>
        <v>0</v>
      </c>
      <c r="X184" s="2">
        <f>IF(References!$E$1=1,#N/A,INDEX(Data!$A$1:$ZZ$10000,MATCH($R184,Data!$A$1:$A$10036,0),MATCH(X$2,Data!$A$1:$ZZ$1,0))*W$1)</f>
        <v>0</v>
      </c>
      <c r="Y184" s="2">
        <f>IF(References!$E$1=2,#N/A,INDEX(Data!$A$1:$ZZ$10000,MATCH($R184,Data!$A$1:$A$10036,0),MATCH(Y$2,Data!$A$1:$ZZ$1,0))*Y$1)</f>
        <v>150.89423829402025</v>
      </c>
      <c r="Z184" s="2">
        <f>IF(References!$E$1=1,#N/A,INDEX(Data!$A$1:$ZZ$10000,MATCH($R184,Data!$A$1:$A$10036,0),MATCH(Z$2,Data!$A$1:$ZZ$1,0))*Y$1)</f>
        <v>2.8839294345072952</v>
      </c>
    </row>
    <row r="185" spans="1:26" x14ac:dyDescent="0.25">
      <c r="A185" s="1">
        <f t="shared" si="43"/>
        <v>44079</v>
      </c>
      <c r="B185" s="4">
        <f>CHOOSE(References!$G$1,S191,AVERAGEIF(S185:S191,"&lt;&gt;#n/a"),IF(ISERROR(VALUE(B184)),0,B184)+SUMIF(S185,"&lt;&gt;#n/a"))</f>
        <v>4619.387020071561</v>
      </c>
      <c r="C185" s="4">
        <f>CHOOSE(References!$G$1,T191,AVERAGEIF(T185:T191,"&lt;&gt;#n/a"),IF(ISERROR(VALUE(C184)),0,C184)+SUMIF(T185,"&lt;&gt;#n/a"))</f>
        <v>597.15529822728786</v>
      </c>
      <c r="D185" s="4">
        <f>CHOOSE(References!$G$1,U191,AVERAGEIF(U185:U191,"&lt;&gt;#n/a"),IF(ISERROR(VALUE(D184)),0,D184)+SUMIF(U185,"&lt;&gt;#n/a"))</f>
        <v>6350.5431165489072</v>
      </c>
      <c r="E185" s="4">
        <f>CHOOSE(References!$G$1,V191,AVERAGEIF(V185:V191,"&lt;&gt;#n/a"),IF(ISERROR(VALUE(E184)),0,E184)+SUMIF(V185,"&lt;&gt;#n/a"))</f>
        <v>796.06022118445833</v>
      </c>
      <c r="F185" s="4">
        <f>CHOOSE(References!$G$1,W191,AVERAGEIF(W185:W191,"&lt;&gt;#n/a"),IF(ISERROR(VALUE(F184)),0,F184)+SUMIF(W185,"&lt;&gt;#n/a"))</f>
        <v>7627.5265542492734</v>
      </c>
      <c r="G185" s="4">
        <f>CHOOSE(References!$G$1,X191,AVERAGEIF(X185:X191,"&lt;&gt;#n/a"),IF(ISERROR(VALUE(G184)),0,G184)+SUMIF(X185,"&lt;&gt;#n/a"))</f>
        <v>557.86903230124506</v>
      </c>
      <c r="H185" s="4">
        <f>CHOOSE(References!$G$1,Y191,AVERAGEIF(Y185:Y191,"&lt;&gt;#n/a"),IF(ISERROR(VALUE(H184)),0,H184)+SUMIF(Y185,"&lt;&gt;#n/a"))</f>
        <v>17798.603550314059</v>
      </c>
      <c r="I185" s="4">
        <f>CHOOSE(References!$G$1,Z191,AVERAGEIF(Z185:Z191,"&lt;&gt;#n/a"),IF(ISERROR(VALUE(I184)),0,I184)+SUMIF(Z185,"&lt;&gt;#n/a"))</f>
        <v>550.26224506333494</v>
      </c>
      <c r="R185" s="1">
        <f t="shared" si="44"/>
        <v>44073</v>
      </c>
      <c r="S185" s="2">
        <f>IF(References!$E$1=2,#N/A,INDEX(Data!$A$1:$ZZ$10000,MATCH($R185,Data!$A$1:$A$10036,0),MATCH(S$2,Data!$A$1:$ZZ$1,0))*S$1)</f>
        <v>16.407480792437489</v>
      </c>
      <c r="T185" s="2">
        <f>IF(References!$E$1=1,#N/A,INDEX(Data!$A$1:$ZZ$10000,MATCH($R185,Data!$A$1:$A$10036,0),MATCH(T$2,Data!$A$1:$ZZ$1,0))*S$1)</f>
        <v>0.177698347932536</v>
      </c>
      <c r="U185" s="2">
        <f>IF(References!$E$1=2,#N/A,INDEX(Data!$A$1:$ZZ$10000,MATCH($R185,Data!$A$1:$A$10036,0),MATCH(U$2,Data!$A$1:$ZZ$1,0))*U$1)</f>
        <v>16.89873101795876</v>
      </c>
      <c r="V185" s="2">
        <f>IF(References!$E$1=1,#N/A,INDEX(Data!$A$1:$ZZ$10000,MATCH($R185,Data!$A$1:$A$10036,0),MATCH(V$2,Data!$A$1:$ZZ$1,0))*U$1)</f>
        <v>0.51996095439873102</v>
      </c>
      <c r="W185" s="2">
        <f>IF(References!$E$1=2,#N/A,INDEX(Data!$A$1:$ZZ$10000,MATCH($R185,Data!$A$1:$A$10036,0),MATCH(W$2,Data!$A$1:$ZZ$1,0))*W$1)</f>
        <v>0</v>
      </c>
      <c r="X185" s="2">
        <f>IF(References!$E$1=1,#N/A,INDEX(Data!$A$1:$ZZ$10000,MATCH($R185,Data!$A$1:$A$10036,0),MATCH(X$2,Data!$A$1:$ZZ$1,0))*W$1)</f>
        <v>0</v>
      </c>
      <c r="Y185" s="2">
        <f>IF(References!$E$1=2,#N/A,INDEX(Data!$A$1:$ZZ$10000,MATCH($R185,Data!$A$1:$A$10036,0),MATCH(Y$2,Data!$A$1:$ZZ$1,0))*Y$1)</f>
        <v>134.14678295833036</v>
      </c>
      <c r="Z185" s="2">
        <f>IF(References!$E$1=1,#N/A,INDEX(Data!$A$1:$ZZ$10000,MATCH($R185,Data!$A$1:$A$10036,0),MATCH(Z$2,Data!$A$1:$ZZ$1,0))*Y$1)</f>
        <v>3.0571475354207998</v>
      </c>
    </row>
    <row r="186" spans="1:26" x14ac:dyDescent="0.25">
      <c r="A186" s="1">
        <f t="shared" si="43"/>
        <v>44080</v>
      </c>
      <c r="B186" s="4">
        <f>CHOOSE(References!$G$1,S192,AVERAGEIF(S186:S192,"&lt;&gt;#n/a"),IF(ISERROR(VALUE(B185)),0,B185)+SUMIF(S186,"&lt;&gt;#n/a"))</f>
        <v>4644.7830756302528</v>
      </c>
      <c r="C186" s="4">
        <f>CHOOSE(References!$G$1,T192,AVERAGEIF(T186:T192,"&lt;&gt;#n/a"),IF(ISERROR(VALUE(C185)),0,C185)+SUMIF(T186,"&lt;&gt;#n/a"))</f>
        <v>597.17010642294895</v>
      </c>
      <c r="D186" s="4">
        <f>CHOOSE(References!$G$1,U192,AVERAGEIF(U186:U192,"&lt;&gt;#n/a"),IF(ISERROR(VALUE(D185)),0,D185)+SUMIF(U186,"&lt;&gt;#n/a"))</f>
        <v>6360.6823551596826</v>
      </c>
      <c r="E186" s="4">
        <f>CHOOSE(References!$G$1,V192,AVERAGEIF(V186:V192,"&lt;&gt;#n/a"),IF(ISERROR(VALUE(E185)),0,E185)+SUMIF(V186,"&lt;&gt;#n/a"))</f>
        <v>796.1468813435248</v>
      </c>
      <c r="F186" s="4">
        <f>CHOOSE(References!$G$1,W192,AVERAGEIF(W186:W192,"&lt;&gt;#n/a"),IF(ISERROR(VALUE(F185)),0,F185)+SUMIF(W186,"&lt;&gt;#n/a"))</f>
        <v>8131.8831234743311</v>
      </c>
      <c r="G186" s="4">
        <f>CHOOSE(References!$G$1,X192,AVERAGEIF(X186:X192,"&lt;&gt;#n/a"),IF(ISERROR(VALUE(G185)),0,G185)+SUMIF(X186,"&lt;&gt;#n/a"))</f>
        <v>559.64493571400931</v>
      </c>
      <c r="H186" s="4">
        <f>CHOOSE(References!$G$1,Y192,AVERAGEIF(Y186:Y192,"&lt;&gt;#n/a"),IF(ISERROR(VALUE(H185)),0,H185)+SUMIF(Y186,"&lt;&gt;#n/a"))</f>
        <v>17906.73115116675</v>
      </c>
      <c r="I186" s="4">
        <f>CHOOSE(References!$G$1,Z192,AVERAGEIF(Z186:Z192,"&lt;&gt;#n/a"),IF(ISERROR(VALUE(I185)),0,I185)+SUMIF(Z186,"&lt;&gt;#n/a"))</f>
        <v>551.14353013815798</v>
      </c>
      <c r="R186" s="1">
        <f t="shared" si="44"/>
        <v>44074</v>
      </c>
      <c r="S186" s="2">
        <f>IF(References!$E$1=2,#N/A,INDEX(Data!$A$1:$ZZ$10000,MATCH($R186,Data!$A$1:$A$10036,0),MATCH(S$2,Data!$A$1:$ZZ$1,0))*S$1)</f>
        <v>25.396055558691604</v>
      </c>
      <c r="T186" s="2">
        <f>IF(References!$E$1=1,#N/A,INDEX(Data!$A$1:$ZZ$10000,MATCH($R186,Data!$A$1:$A$10036,0),MATCH(T$2,Data!$A$1:$ZZ$1,0))*S$1)</f>
        <v>1.4808195661044667E-2</v>
      </c>
      <c r="U186" s="2">
        <f>IF(References!$E$1=2,#N/A,INDEX(Data!$A$1:$ZZ$10000,MATCH($R186,Data!$A$1:$A$10036,0),MATCH(U$2,Data!$A$1:$ZZ$1,0))*U$1)</f>
        <v>10.139238610775255</v>
      </c>
      <c r="V186" s="2">
        <f>IF(References!$E$1=1,#N/A,INDEX(Data!$A$1:$ZZ$10000,MATCH($R186,Data!$A$1:$A$10036,0),MATCH(V$2,Data!$A$1:$ZZ$1,0))*U$1)</f>
        <v>8.6660159066455175E-2</v>
      </c>
      <c r="W186" s="2">
        <f>IF(References!$E$1=2,#N/A,INDEX(Data!$A$1:$ZZ$10000,MATCH($R186,Data!$A$1:$A$10036,0),MATCH(W$2,Data!$A$1:$ZZ$1,0))*W$1)</f>
        <v>504.3565692250574</v>
      </c>
      <c r="X186" s="2">
        <f>IF(References!$E$1=1,#N/A,INDEX(Data!$A$1:$ZZ$10000,MATCH($R186,Data!$A$1:$A$10036,0),MATCH(X$2,Data!$A$1:$ZZ$1,0))*W$1)</f>
        <v>1.7759034127642865</v>
      </c>
      <c r="Y186" s="2">
        <f>IF(References!$E$1=2,#N/A,INDEX(Data!$A$1:$ZZ$10000,MATCH($R186,Data!$A$1:$A$10036,0),MATCH(Y$2,Data!$A$1:$ZZ$1,0))*Y$1)</f>
        <v>108.12760085269132</v>
      </c>
      <c r="Z186" s="2">
        <f>IF(References!$E$1=1,#N/A,INDEX(Data!$A$1:$ZZ$10000,MATCH($R186,Data!$A$1:$A$10036,0),MATCH(Z$2,Data!$A$1:$ZZ$1,0))*Y$1)</f>
        <v>0.88128507482309326</v>
      </c>
    </row>
    <row r="187" spans="1:26" x14ac:dyDescent="0.25">
      <c r="A187" s="1">
        <f t="shared" si="43"/>
        <v>44081</v>
      </c>
      <c r="B187" s="4">
        <f>CHOOSE(References!$G$1,S193,AVERAGEIF(S187:S193,"&lt;&gt;#n/a"),IF(ISERROR(VALUE(B186)),0,B186)+SUMIF(S187,"&lt;&gt;#n/a"))</f>
        <v>4665.6033987296814</v>
      </c>
      <c r="C187" s="4">
        <f>CHOOSE(References!$G$1,T193,AVERAGEIF(T187:T193,"&lt;&gt;#n/a"),IF(ISERROR(VALUE(C186)),0,C186)+SUMIF(T187,"&lt;&gt;#n/a"))</f>
        <v>597.19972281427101</v>
      </c>
      <c r="D187" s="4">
        <f>CHOOSE(References!$G$1,U193,AVERAGEIF(U187:U193,"&lt;&gt;#n/a"),IF(ISERROR(VALUE(D186)),0,D186)+SUMIF(U187,"&lt;&gt;#n/a"))</f>
        <v>6415.6248960078156</v>
      </c>
      <c r="E187" s="4">
        <f>CHOOSE(References!$G$1,V193,AVERAGEIF(V187:V193,"&lt;&gt;#n/a"),IF(ISERROR(VALUE(E186)),0,E186)+SUMIF(V187,"&lt;&gt;#n/a"))</f>
        <v>796.4068618207242</v>
      </c>
      <c r="F187" s="4">
        <f>CHOOSE(References!$G$1,W193,AVERAGEIF(W187:W193,"&lt;&gt;#n/a"),IF(ISERROR(VALUE(F186)),0,F186)+SUMIF(W187,"&lt;&gt;#n/a"))</f>
        <v>8305.5151258186943</v>
      </c>
      <c r="G187" s="4">
        <f>CHOOSE(References!$G$1,X193,AVERAGEIF(X187:X193,"&lt;&gt;#n/a"),IF(ISERROR(VALUE(G186)),0,G186)+SUMIF(X187,"&lt;&gt;#n/a"))</f>
        <v>560.88592846027836</v>
      </c>
      <c r="H187" s="4">
        <f>CHOOSE(References!$G$1,Y193,AVERAGEIF(Y187:Y193,"&lt;&gt;#n/a"),IF(ISERROR(VALUE(H186)),0,H186)+SUMIF(Y187,"&lt;&gt;#n/a"))</f>
        <v>18009.598391796964</v>
      </c>
      <c r="I187" s="4">
        <f>CHOOSE(References!$G$1,Z193,AVERAGEIF(Z187:Z193,"&lt;&gt;#n/a"),IF(ISERROR(VALUE(I186)),0,I186)+SUMIF(Z187,"&lt;&gt;#n/a"))</f>
        <v>552.75111567119734</v>
      </c>
      <c r="R187" s="1">
        <f t="shared" si="44"/>
        <v>44075</v>
      </c>
      <c r="S187" s="2">
        <f>IF(References!$E$1=2,#N/A,INDEX(Data!$A$1:$ZZ$10000,MATCH($R187,Data!$A$1:$A$10036,0),MATCH(S$2,Data!$A$1:$ZZ$1,0))*S$1)</f>
        <v>20.820323099428801</v>
      </c>
      <c r="T187" s="2">
        <f>IF(References!$E$1=1,#N/A,INDEX(Data!$A$1:$ZZ$10000,MATCH($R187,Data!$A$1:$A$10036,0),MATCH(T$2,Data!$A$1:$ZZ$1,0))*S$1)</f>
        <v>2.9616391322089333E-2</v>
      </c>
      <c r="U187" s="2">
        <f>IF(References!$E$1=2,#N/A,INDEX(Data!$A$1:$ZZ$10000,MATCH($R187,Data!$A$1:$A$10036,0),MATCH(U$2,Data!$A$1:$ZZ$1,0))*U$1)</f>
        <v>54.94254084813258</v>
      </c>
      <c r="V187" s="2">
        <f>IF(References!$E$1=1,#N/A,INDEX(Data!$A$1:$ZZ$10000,MATCH($R187,Data!$A$1:$A$10036,0),MATCH(V$2,Data!$A$1:$ZZ$1,0))*U$1)</f>
        <v>0.25998047719936551</v>
      </c>
      <c r="W187" s="2">
        <f>IF(References!$E$1=2,#N/A,INDEX(Data!$A$1:$ZZ$10000,MATCH($R187,Data!$A$1:$A$10036,0),MATCH(W$2,Data!$A$1:$ZZ$1,0))*W$1)</f>
        <v>173.63200234436368</v>
      </c>
      <c r="X187" s="2">
        <f>IF(References!$E$1=1,#N/A,INDEX(Data!$A$1:$ZZ$10000,MATCH($R187,Data!$A$1:$A$10036,0),MATCH(X$2,Data!$A$1:$ZZ$1,0))*W$1)</f>
        <v>1.2409927462690196</v>
      </c>
      <c r="Y187" s="2">
        <f>IF(References!$E$1=2,#N/A,INDEX(Data!$A$1:$ZZ$10000,MATCH($R187,Data!$A$1:$A$10036,0),MATCH(Y$2,Data!$A$1:$ZZ$1,0))*Y$1)</f>
        <v>102.86724063021279</v>
      </c>
      <c r="Z187" s="2">
        <f>IF(References!$E$1=1,#N/A,INDEX(Data!$A$1:$ZZ$10000,MATCH($R187,Data!$A$1:$A$10036,0),MATCH(Z$2,Data!$A$1:$ZZ$1,0))*Y$1)</f>
        <v>1.6075855330393667</v>
      </c>
    </row>
    <row r="188" spans="1:26" x14ac:dyDescent="0.25">
      <c r="A188" s="1">
        <f t="shared" si="43"/>
        <v>44082</v>
      </c>
      <c r="B188" s="4">
        <f>CHOOSE(References!$G$1,S194,AVERAGEIF(S188:S194,"&lt;&gt;#n/a"),IF(ISERROR(VALUE(B187)),0,B187)+SUMIF(S188,"&lt;&gt;#n/a"))</f>
        <v>4684.7800121107339</v>
      </c>
      <c r="C188" s="4">
        <f>CHOOSE(References!$G$1,T194,AVERAGEIF(T188:T194,"&lt;&gt;#n/a"),IF(ISERROR(VALUE(C187)),0,C187)+SUMIF(T188,"&lt;&gt;#n/a"))</f>
        <v>597.24414740125417</v>
      </c>
      <c r="D188" s="4">
        <f>CHOOSE(References!$G$1,U194,AVERAGEIF(U188:U194,"&lt;&gt;#n/a"),IF(ISERROR(VALUE(D187)),0,D187)+SUMIF(U188,"&lt;&gt;#n/a"))</f>
        <v>6464.5878858803626</v>
      </c>
      <c r="E188" s="4">
        <f>CHOOSE(References!$G$1,V194,AVERAGEIF(V188:V194,"&lt;&gt;#n/a"),IF(ISERROR(VALUE(E187)),0,E187)+SUMIF(V188,"&lt;&gt;#n/a"))</f>
        <v>796.66684229792361</v>
      </c>
      <c r="F188" s="4">
        <f>CHOOSE(References!$G$1,W194,AVERAGEIF(W188:W194,"&lt;&gt;#n/a"),IF(ISERROR(VALUE(F187)),0,F187)+SUMIF(W188,"&lt;&gt;#n/a"))</f>
        <v>8489.1178629865299</v>
      </c>
      <c r="G188" s="4">
        <f>CHOOSE(References!$G$1,X194,AVERAGEIF(X188:X194,"&lt;&gt;#n/a"),IF(ISERROR(VALUE(G187)),0,G187)+SUMIF(X188,"&lt;&gt;#n/a"))</f>
        <v>561.78457837999042</v>
      </c>
      <c r="H188" s="4">
        <f>CHOOSE(References!$G$1,Y194,AVERAGEIF(Y188:Y194,"&lt;&gt;#n/a"),IF(ISERROR(VALUE(H187)),0,H187)+SUMIF(Y188,"&lt;&gt;#n/a"))</f>
        <v>18145.252476124646</v>
      </c>
      <c r="I188" s="4">
        <f>CHOOSE(References!$G$1,Z194,AVERAGEIF(Z188:Z194,"&lt;&gt;#n/a"),IF(ISERROR(VALUE(I187)),0,I187)+SUMIF(Z188,"&lt;&gt;#n/a"))</f>
        <v>556.0665709009628</v>
      </c>
      <c r="R188" s="1">
        <f t="shared" si="44"/>
        <v>44076</v>
      </c>
      <c r="S188" s="2">
        <f>IF(References!$E$1=2,#N/A,INDEX(Data!$A$1:$ZZ$10000,MATCH($R188,Data!$A$1:$A$10036,0),MATCH(S$2,Data!$A$1:$ZZ$1,0))*S$1)</f>
        <v>19.176613381052842</v>
      </c>
      <c r="T188" s="2">
        <f>IF(References!$E$1=1,#N/A,INDEX(Data!$A$1:$ZZ$10000,MATCH($R188,Data!$A$1:$A$10036,0),MATCH(T$2,Data!$A$1:$ZZ$1,0))*S$1)</f>
        <v>4.4424586983134E-2</v>
      </c>
      <c r="U188" s="2">
        <f>IF(References!$E$1=2,#N/A,INDEX(Data!$A$1:$ZZ$10000,MATCH($R188,Data!$A$1:$A$10036,0),MATCH(U$2,Data!$A$1:$ZZ$1,0))*U$1)</f>
        <v>48.962989872547176</v>
      </c>
      <c r="V188" s="2">
        <f>IF(References!$E$1=1,#N/A,INDEX(Data!$A$1:$ZZ$10000,MATCH($R188,Data!$A$1:$A$10036,0),MATCH(V$2,Data!$A$1:$ZZ$1,0))*U$1)</f>
        <v>0.25998047719936551</v>
      </c>
      <c r="W188" s="2">
        <f>IF(References!$E$1=2,#N/A,INDEX(Data!$A$1:$ZZ$10000,MATCH($R188,Data!$A$1:$A$10036,0),MATCH(W$2,Data!$A$1:$ZZ$1,0))*W$1)</f>
        <v>183.60273716783547</v>
      </c>
      <c r="X188" s="2">
        <f>IF(References!$E$1=1,#N/A,INDEX(Data!$A$1:$ZZ$10000,MATCH($R188,Data!$A$1:$A$10036,0),MATCH(X$2,Data!$A$1:$ZZ$1,0))*W$1)</f>
        <v>0.89864991971204866</v>
      </c>
      <c r="Y188" s="2">
        <f>IF(References!$E$1=2,#N/A,INDEX(Data!$A$1:$ZZ$10000,MATCH($R188,Data!$A$1:$A$10036,0),MATCH(Y$2,Data!$A$1:$ZZ$1,0))*Y$1)</f>
        <v>135.65408432768297</v>
      </c>
      <c r="Z188" s="2">
        <f>IF(References!$E$1=1,#N/A,INDEX(Data!$A$1:$ZZ$10000,MATCH($R188,Data!$A$1:$A$10036,0),MATCH(Z$2,Data!$A$1:$ZZ$1,0))*Y$1)</f>
        <v>3.3154552297654991</v>
      </c>
    </row>
    <row r="189" spans="1:26" x14ac:dyDescent="0.25">
      <c r="A189" s="1">
        <f t="shared" si="43"/>
        <v>44083</v>
      </c>
      <c r="B189" s="4">
        <f>CHOOSE(References!$G$1,S195,AVERAGEIF(S189:S195,"&lt;&gt;#n/a"),IF(ISERROR(VALUE(B188)),0,B188)+SUMIF(S189,"&lt;&gt;#n/a"))</f>
        <v>4707.1107711675895</v>
      </c>
      <c r="C189" s="4">
        <f>CHOOSE(References!$G$1,T195,AVERAGEIF(T189:T195,"&lt;&gt;#n/a"),IF(ISERROR(VALUE(C188)),0,C188)+SUMIF(T189,"&lt;&gt;#n/a"))</f>
        <v>597.39222935786461</v>
      </c>
      <c r="D189" s="4">
        <f>CHOOSE(References!$G$1,U195,AVERAGEIF(U189:U195,"&lt;&gt;#n/a"),IF(ISERROR(VALUE(D188)),0,D188)+SUMIF(U189,"&lt;&gt;#n/a"))</f>
        <v>6514.3308171845083</v>
      </c>
      <c r="E189" s="4">
        <f>CHOOSE(References!$G$1,V195,AVERAGEIF(V189:V195,"&lt;&gt;#n/a"),IF(ISERROR(VALUE(E188)),0,E188)+SUMIF(V189,"&lt;&gt;#n/a"))</f>
        <v>796.84016261605655</v>
      </c>
      <c r="F189" s="4">
        <f>CHOOSE(References!$G$1,W195,AVERAGEIF(W189:W195,"&lt;&gt;#n/a"),IF(ISERROR(VALUE(F188)),0,F188)+SUMIF(W189,"&lt;&gt;#n/a"))</f>
        <v>8680.8084494317736</v>
      </c>
      <c r="G189" s="4">
        <f>CHOOSE(References!$G$1,X195,AVERAGEIF(X189:X195,"&lt;&gt;#n/a"),IF(ISERROR(VALUE(G188)),0,G188)+SUMIF(X189,"&lt;&gt;#n/a"))</f>
        <v>562.64043544638287</v>
      </c>
      <c r="H189" s="4">
        <f>CHOOSE(References!$G$1,Y195,AVERAGEIF(Y189:Y195,"&lt;&gt;#n/a"),IF(ISERROR(VALUE(H188)),0,H188)+SUMIF(Y189,"&lt;&gt;#n/a"))</f>
        <v>18263.022551261522</v>
      </c>
      <c r="I189" s="4">
        <f>CHOOSE(References!$G$1,Z195,AVERAGEIF(Z189:Z195,"&lt;&gt;#n/a"),IF(ISERROR(VALUE(I188)),0,I188)+SUMIF(Z189,"&lt;&gt;#n/a"))</f>
        <v>559.2726252248882</v>
      </c>
      <c r="R189" s="1">
        <f t="shared" si="44"/>
        <v>44077</v>
      </c>
      <c r="S189" s="2">
        <f>IF(References!$E$1=2,#N/A,INDEX(Data!$A$1:$ZZ$10000,MATCH($R189,Data!$A$1:$A$10036,0),MATCH(S$2,Data!$A$1:$ZZ$1,0))*S$1)</f>
        <v>22.330759056855356</v>
      </c>
      <c r="T189" s="2">
        <f>IF(References!$E$1=1,#N/A,INDEX(Data!$A$1:$ZZ$10000,MATCH($R189,Data!$A$1:$A$10036,0),MATCH(T$2,Data!$A$1:$ZZ$1,0))*S$1)</f>
        <v>0.14808195661044665</v>
      </c>
      <c r="U189" s="2">
        <f>IF(References!$E$1=2,#N/A,INDEX(Data!$A$1:$ZZ$10000,MATCH($R189,Data!$A$1:$A$10036,0),MATCH(U$2,Data!$A$1:$ZZ$1,0))*U$1)</f>
        <v>49.742931304145273</v>
      </c>
      <c r="V189" s="2">
        <f>IF(References!$E$1=1,#N/A,INDEX(Data!$A$1:$ZZ$10000,MATCH($R189,Data!$A$1:$A$10036,0),MATCH(V$2,Data!$A$1:$ZZ$1,0))*U$1)</f>
        <v>0.17332031813291035</v>
      </c>
      <c r="W189" s="2">
        <f>IF(References!$E$1=2,#N/A,INDEX(Data!$A$1:$ZZ$10000,MATCH($R189,Data!$A$1:$A$10036,0),MATCH(W$2,Data!$A$1:$ZZ$1,0))*W$1)</f>
        <v>191.69058644524389</v>
      </c>
      <c r="X189" s="2">
        <f>IF(References!$E$1=1,#N/A,INDEX(Data!$A$1:$ZZ$10000,MATCH($R189,Data!$A$1:$A$10036,0),MATCH(X$2,Data!$A$1:$ZZ$1,0))*W$1)</f>
        <v>0.8558570663924272</v>
      </c>
      <c r="Y189" s="2">
        <f>IF(References!$E$1=2,#N/A,INDEX(Data!$A$1:$ZZ$10000,MATCH($R189,Data!$A$1:$A$10036,0),MATCH(Y$2,Data!$A$1:$ZZ$1,0))*Y$1)</f>
        <v>117.77007513687641</v>
      </c>
      <c r="Z189" s="2">
        <f>IF(References!$E$1=1,#N/A,INDEX(Data!$A$1:$ZZ$10000,MATCH($R189,Data!$A$1:$A$10036,0),MATCH(Z$2,Data!$A$1:$ZZ$1,0))*Y$1)</f>
        <v>3.2060543239253914</v>
      </c>
    </row>
    <row r="190" spans="1:26" x14ac:dyDescent="0.25">
      <c r="A190" s="1">
        <f t="shared" si="43"/>
        <v>44084</v>
      </c>
      <c r="B190" s="4">
        <f>CHOOSE(References!$G$1,S196,AVERAGEIF(S190:S196,"&lt;&gt;#n/a"),IF(ISERROR(VALUE(B189)),0,B189)+SUMIF(S190,"&lt;&gt;#n/a"))</f>
        <v>4732.8029906395022</v>
      </c>
      <c r="C190" s="4">
        <f>CHOOSE(References!$G$1,T196,AVERAGEIF(T190:T196,"&lt;&gt;#n/a"),IF(ISERROR(VALUE(C189)),0,C189)+SUMIF(T190,"&lt;&gt;#n/a"))</f>
        <v>597.5847359014582</v>
      </c>
      <c r="D190" s="4">
        <f>CHOOSE(References!$G$1,U196,AVERAGEIF(U190:U196,"&lt;&gt;#n/a"),IF(ISERROR(VALUE(D189)),0,D189)+SUMIF(U190,"&lt;&gt;#n/a"))</f>
        <v>6572.999744872498</v>
      </c>
      <c r="E190" s="4">
        <f>CHOOSE(References!$G$1,V196,AVERAGEIF(V190:V196,"&lt;&gt;#n/a"),IF(ISERROR(VALUE(E189)),0,E189)+SUMIF(V190,"&lt;&gt;#n/a"))</f>
        <v>797.18680325232242</v>
      </c>
      <c r="F190" s="4">
        <f>CHOOSE(References!$G$1,W196,AVERAGEIF(W190:W196,"&lt;&gt;#n/a"),IF(ISERROR(VALUE(F189)),0,F189)+SUMIF(W190,"&lt;&gt;#n/a"))</f>
        <v>8904.9574151199504</v>
      </c>
      <c r="G190" s="4">
        <f>CHOOSE(References!$G$1,X196,AVERAGEIF(X190:X196,"&lt;&gt;#n/a"),IF(ISERROR(VALUE(G189)),0,G189)+SUMIF(X190,"&lt;&gt;#n/a"))</f>
        <v>566.57737795178798</v>
      </c>
      <c r="H190" s="4">
        <f>CHOOSE(References!$G$1,Y196,AVERAGEIF(Y190:Y196,"&lt;&gt;#n/a"),IF(ISERROR(VALUE(H189)),0,H189)+SUMIF(Y190,"&lt;&gt;#n/a"))</f>
        <v>18373.180146700357</v>
      </c>
      <c r="I190" s="4">
        <f>CHOOSE(References!$G$1,Z196,AVERAGEIF(Z190:Z196,"&lt;&gt;#n/a"),IF(ISERROR(VALUE(I189)),0,I189)+SUMIF(Z190,"&lt;&gt;#n/a"))</f>
        <v>562.4726017207114</v>
      </c>
      <c r="R190" s="1">
        <f t="shared" si="44"/>
        <v>44078</v>
      </c>
      <c r="S190" s="2">
        <f>IF(References!$E$1=2,#N/A,INDEX(Data!$A$1:$ZZ$10000,MATCH($R190,Data!$A$1:$A$10036,0),MATCH(S$2,Data!$A$1:$ZZ$1,0))*S$1)</f>
        <v>25.692219471912498</v>
      </c>
      <c r="T190" s="2">
        <f>IF(References!$E$1=1,#N/A,INDEX(Data!$A$1:$ZZ$10000,MATCH($R190,Data!$A$1:$A$10036,0),MATCH(T$2,Data!$A$1:$ZZ$1,0))*S$1)</f>
        <v>0.19250654359358066</v>
      </c>
      <c r="U190" s="2">
        <f>IF(References!$E$1=2,#N/A,INDEX(Data!$A$1:$ZZ$10000,MATCH($R190,Data!$A$1:$A$10036,0),MATCH(U$2,Data!$A$1:$ZZ$1,0))*U$1)</f>
        <v>58.668927687990156</v>
      </c>
      <c r="V190" s="2">
        <f>IF(References!$E$1=1,#N/A,INDEX(Data!$A$1:$ZZ$10000,MATCH($R190,Data!$A$1:$A$10036,0),MATCH(V$2,Data!$A$1:$ZZ$1,0))*U$1)</f>
        <v>0.3466406362658207</v>
      </c>
      <c r="W190" s="2">
        <f>IF(References!$E$1=2,#N/A,INDEX(Data!$A$1:$ZZ$10000,MATCH($R190,Data!$A$1:$A$10036,0),MATCH(W$2,Data!$A$1:$ZZ$1,0))*W$1)</f>
        <v>224.1489656881767</v>
      </c>
      <c r="X190" s="2">
        <f>IF(References!$E$1=1,#N/A,INDEX(Data!$A$1:$ZZ$10000,MATCH($R190,Data!$A$1:$A$10036,0),MATCH(X$2,Data!$A$1:$ZZ$1,0))*W$1)</f>
        <v>3.9369425054051654</v>
      </c>
      <c r="Y190" s="2">
        <f>IF(References!$E$1=2,#N/A,INDEX(Data!$A$1:$ZZ$10000,MATCH($R190,Data!$A$1:$A$10036,0),MATCH(Y$2,Data!$A$1:$ZZ$1,0))*Y$1)</f>
        <v>110.15759543883556</v>
      </c>
      <c r="Z190" s="2">
        <f>IF(References!$E$1=1,#N/A,INDEX(Data!$A$1:$ZZ$10000,MATCH($R190,Data!$A$1:$A$10036,0),MATCH(Z$2,Data!$A$1:$ZZ$1,0))*Y$1)</f>
        <v>3.1999764958231629</v>
      </c>
    </row>
    <row r="191" spans="1:26" x14ac:dyDescent="0.25">
      <c r="A191" s="1">
        <f t="shared" si="43"/>
        <v>44085</v>
      </c>
      <c r="B191" s="4">
        <f>CHOOSE(References!$G$1,S197,AVERAGEIF(S191:S197,"&lt;&gt;#n/a"),IF(ISERROR(VALUE(B190)),0,B190)+SUMIF(S191,"&lt;&gt;#n/a"))</f>
        <v>4761.5308902219285</v>
      </c>
      <c r="C191" s="4">
        <f>CHOOSE(References!$G$1,T197,AVERAGEIF(T191:T197,"&lt;&gt;#n/a"),IF(ISERROR(VALUE(C190)),0,C190)+SUMIF(T191,"&lt;&gt;#n/a"))</f>
        <v>597.73281785806864</v>
      </c>
      <c r="D191" s="4">
        <f>CHOOSE(References!$G$1,U197,AVERAGEIF(U191:U197,"&lt;&gt;#n/a"),IF(ISERROR(VALUE(D190)),0,D190)+SUMIF(U191,"&lt;&gt;#n/a"))</f>
        <v>6636.0883406728772</v>
      </c>
      <c r="E191" s="4">
        <f>CHOOSE(References!$G$1,V197,AVERAGEIF(V191:V197,"&lt;&gt;#n/a"),IF(ISERROR(VALUE(E190)),0,E190)+SUMIF(V191,"&lt;&gt;#n/a"))</f>
        <v>797.36012357045536</v>
      </c>
      <c r="F191" s="4">
        <f>CHOOSE(References!$G$1,W197,AVERAGEIF(W191:W197,"&lt;&gt;#n/a"),IF(ISERROR(VALUE(F190)),0,F190)+SUMIF(W191,"&lt;&gt;#n/a"))</f>
        <v>8904.9574151199504</v>
      </c>
      <c r="G191" s="4">
        <f>CHOOSE(References!$G$1,X197,AVERAGEIF(X191:X197,"&lt;&gt;#n/a"),IF(ISERROR(VALUE(G190)),0,G190)+SUMIF(X191,"&lt;&gt;#n/a"))</f>
        <v>566.57737795178798</v>
      </c>
      <c r="H191" s="4">
        <f>CHOOSE(References!$G$1,Y197,AVERAGEIF(Y191:Y197,"&lt;&gt;#n/a"),IF(ISERROR(VALUE(H190)),0,H190)+SUMIF(Y191,"&lt;&gt;#n/a"))</f>
        <v>18528.380526204804</v>
      </c>
      <c r="I191" s="4">
        <f>CHOOSE(References!$G$1,Z197,AVERAGEIF(Z191:Z197,"&lt;&gt;#n/a"),IF(ISERROR(VALUE(I190)),0,I190)+SUMIF(Z191,"&lt;&gt;#n/a"))</f>
        <v>565.4142705221899</v>
      </c>
      <c r="R191" s="1">
        <f t="shared" si="44"/>
        <v>44079</v>
      </c>
      <c r="S191" s="2">
        <f>IF(References!$E$1=2,#N/A,INDEX(Data!$A$1:$ZZ$10000,MATCH($R191,Data!$A$1:$A$10036,0),MATCH(S$2,Data!$A$1:$ZZ$1,0))*S$1)</f>
        <v>28.727899582426652</v>
      </c>
      <c r="T191" s="2">
        <f>IF(References!$E$1=1,#N/A,INDEX(Data!$A$1:$ZZ$10000,MATCH($R191,Data!$A$1:$A$10036,0),MATCH(T$2,Data!$A$1:$ZZ$1,0))*S$1)</f>
        <v>0.14808195661044665</v>
      </c>
      <c r="U191" s="2">
        <f>IF(References!$E$1=2,#N/A,INDEX(Data!$A$1:$ZZ$10000,MATCH($R191,Data!$A$1:$A$10036,0),MATCH(U$2,Data!$A$1:$ZZ$1,0))*U$1)</f>
        <v>63.088595800379366</v>
      </c>
      <c r="V191" s="2">
        <f>IF(References!$E$1=1,#N/A,INDEX(Data!$A$1:$ZZ$10000,MATCH($R191,Data!$A$1:$A$10036,0),MATCH(V$2,Data!$A$1:$ZZ$1,0))*U$1)</f>
        <v>0.17332031813291035</v>
      </c>
      <c r="W191" s="2">
        <f>IF(References!$E$1=2,#N/A,INDEX(Data!$A$1:$ZZ$10000,MATCH($R191,Data!$A$1:$A$10036,0),MATCH(W$2,Data!$A$1:$ZZ$1,0))*W$1)</f>
        <v>0</v>
      </c>
      <c r="X191" s="2">
        <f>IF(References!$E$1=1,#N/A,INDEX(Data!$A$1:$ZZ$10000,MATCH($R191,Data!$A$1:$A$10036,0),MATCH(X$2,Data!$A$1:$ZZ$1,0))*W$1)</f>
        <v>0</v>
      </c>
      <c r="Y191" s="2">
        <f>IF(References!$E$1=2,#N/A,INDEX(Data!$A$1:$ZZ$10000,MATCH($R191,Data!$A$1:$A$10036,0),MATCH(Y$2,Data!$A$1:$ZZ$1,0))*Y$1)</f>
        <v>155.20037950444896</v>
      </c>
      <c r="Z191" s="2">
        <f>IF(References!$E$1=1,#N/A,INDEX(Data!$A$1:$ZZ$10000,MATCH($R191,Data!$A$1:$A$10036,0),MATCH(Z$2,Data!$A$1:$ZZ$1,0))*Y$1)</f>
        <v>2.9416688014784631</v>
      </c>
    </row>
    <row r="192" spans="1:26" x14ac:dyDescent="0.25">
      <c r="A192" s="1">
        <f t="shared" si="43"/>
        <v>44086</v>
      </c>
      <c r="B192" s="4">
        <f>CHOOSE(References!$G$1,S198,AVERAGEIF(S192:S198,"&lt;&gt;#n/a"),IF(ISERROR(VALUE(B191)),0,B191)+SUMIF(S192,"&lt;&gt;#n/a"))</f>
        <v>4788.3781489554021</v>
      </c>
      <c r="C192" s="4">
        <f>CHOOSE(References!$G$1,T198,AVERAGEIF(T192:T198,"&lt;&gt;#n/a"),IF(ISERROR(VALUE(C191)),0,C191)+SUMIF(T192,"&lt;&gt;#n/a"))</f>
        <v>597.91051620600115</v>
      </c>
      <c r="D192" s="4">
        <f>CHOOSE(References!$G$1,U198,AVERAGEIF(U192:U198,"&lt;&gt;#n/a"),IF(ISERROR(VALUE(D191)),0,D191)+SUMIF(U192,"&lt;&gt;#n/a"))</f>
        <v>6663.9929118922755</v>
      </c>
      <c r="E192" s="4">
        <f>CHOOSE(References!$G$1,V198,AVERAGEIF(V192:V198,"&lt;&gt;#n/a"),IF(ISERROR(VALUE(E191)),0,E191)+SUMIF(V192,"&lt;&gt;#n/a"))</f>
        <v>797.44678372952183</v>
      </c>
      <c r="F192" s="4">
        <f>CHOOSE(References!$G$1,W198,AVERAGEIF(W192:W198,"&lt;&gt;#n/a"),IF(ISERROR(VALUE(F191)),0,F191)+SUMIF(W192,"&lt;&gt;#n/a"))</f>
        <v>8904.9574151199504</v>
      </c>
      <c r="G192" s="4">
        <f>CHOOSE(References!$G$1,X198,AVERAGEIF(X192:X198,"&lt;&gt;#n/a"),IF(ISERROR(VALUE(G191)),0,G191)+SUMIF(X192,"&lt;&gt;#n/a"))</f>
        <v>566.57737795178798</v>
      </c>
      <c r="H192" s="4">
        <f>CHOOSE(References!$G$1,Y198,AVERAGEIF(Y192:Y198,"&lt;&gt;#n/a"),IF(ISERROR(VALUE(H191)),0,H191)+SUMIF(Y192,"&lt;&gt;#n/a"))</f>
        <v>18662.518192420983</v>
      </c>
      <c r="I192" s="4">
        <f>CHOOSE(References!$G$1,Z198,AVERAGEIF(Z192:Z198,"&lt;&gt;#n/a"),IF(ISERROR(VALUE(I191)),0,I191)+SUMIF(Z192,"&lt;&gt;#n/a"))</f>
        <v>567.76335108370108</v>
      </c>
      <c r="R192" s="1">
        <f t="shared" si="44"/>
        <v>44080</v>
      </c>
      <c r="S192" s="2">
        <f>IF(References!$E$1=2,#N/A,INDEX(Data!$A$1:$ZZ$10000,MATCH($R192,Data!$A$1:$A$10036,0),MATCH(S$2,Data!$A$1:$ZZ$1,0))*S$1)</f>
        <v>26.847258733473982</v>
      </c>
      <c r="T192" s="2">
        <f>IF(References!$E$1=1,#N/A,INDEX(Data!$A$1:$ZZ$10000,MATCH($R192,Data!$A$1:$A$10036,0),MATCH(T$2,Data!$A$1:$ZZ$1,0))*S$1)</f>
        <v>0.177698347932536</v>
      </c>
      <c r="U192" s="2">
        <f>IF(References!$E$1=2,#N/A,INDEX(Data!$A$1:$ZZ$10000,MATCH($R192,Data!$A$1:$A$10036,0),MATCH(U$2,Data!$A$1:$ZZ$1,0))*U$1)</f>
        <v>27.904571219398566</v>
      </c>
      <c r="V192" s="2">
        <f>IF(References!$E$1=1,#N/A,INDEX(Data!$A$1:$ZZ$10000,MATCH($R192,Data!$A$1:$A$10036,0),MATCH(V$2,Data!$A$1:$ZZ$1,0))*U$1)</f>
        <v>8.6660159066455175E-2</v>
      </c>
      <c r="W192" s="2">
        <f>IF(References!$E$1=2,#N/A,INDEX(Data!$A$1:$ZZ$10000,MATCH($R192,Data!$A$1:$A$10036,0),MATCH(W$2,Data!$A$1:$ZZ$1,0))*W$1)</f>
        <v>0</v>
      </c>
      <c r="X192" s="2">
        <f>IF(References!$E$1=1,#N/A,INDEX(Data!$A$1:$ZZ$10000,MATCH($R192,Data!$A$1:$A$10036,0),MATCH(X$2,Data!$A$1:$ZZ$1,0))*W$1)</f>
        <v>0</v>
      </c>
      <c r="Y192" s="2">
        <f>IF(References!$E$1=2,#N/A,INDEX(Data!$A$1:$ZZ$10000,MATCH($R192,Data!$A$1:$A$10036,0),MATCH(Y$2,Data!$A$1:$ZZ$1,0))*Y$1)</f>
        <v>134.13766621617702</v>
      </c>
      <c r="Z192" s="2">
        <f>IF(References!$E$1=1,#N/A,INDEX(Data!$A$1:$ZZ$10000,MATCH($R192,Data!$A$1:$A$10036,0),MATCH(Z$2,Data!$A$1:$ZZ$1,0))*Y$1)</f>
        <v>2.3490805615112107</v>
      </c>
    </row>
    <row r="193" spans="1:26" x14ac:dyDescent="0.25">
      <c r="A193" s="1">
        <f t="shared" si="43"/>
        <v>44087</v>
      </c>
      <c r="B193" s="4">
        <f>CHOOSE(References!$G$1,S199,AVERAGEIF(S193:S199,"&lt;&gt;#n/a"),IF(ISERROR(VALUE(B192)),0,B192)+SUMIF(S193,"&lt;&gt;#n/a"))</f>
        <v>4832.6250375906038</v>
      </c>
      <c r="C193" s="4">
        <f>CHOOSE(References!$G$1,T199,AVERAGEIF(T193:T199,"&lt;&gt;#n/a"),IF(ISERROR(VALUE(C192)),0,C192)+SUMIF(T193,"&lt;&gt;#n/a"))</f>
        <v>597.94013259732321</v>
      </c>
      <c r="D193" s="4">
        <f>CHOOSE(References!$G$1,U199,AVERAGEIF(U193:U199,"&lt;&gt;#n/a"),IF(ISERROR(VALUE(D192)),0,D192)+SUMIF(U193,"&lt;&gt;#n/a"))</f>
        <v>6677.4252365475759</v>
      </c>
      <c r="E193" s="4">
        <f>CHOOSE(References!$G$1,V199,AVERAGEIF(V193:V199,"&lt;&gt;#n/a"),IF(ISERROR(VALUE(E192)),0,E192)+SUMIF(V193,"&lt;&gt;#n/a"))</f>
        <v>797.62010404765476</v>
      </c>
      <c r="F193" s="4">
        <f>CHOOSE(References!$G$1,W199,AVERAGEIF(W193:W199,"&lt;&gt;#n/a"),IF(ISERROR(VALUE(F192)),0,F192)+SUMIF(W193,"&lt;&gt;#n/a"))</f>
        <v>9473.2465072045215</v>
      </c>
      <c r="G193" s="4">
        <f>CHOOSE(References!$G$1,X199,AVERAGEIF(X193:X199,"&lt;&gt;#n/a"),IF(ISERROR(VALUE(G192)),0,G192)+SUMIF(X193,"&lt;&gt;#n/a"))</f>
        <v>568.67422776444948</v>
      </c>
      <c r="H193" s="4">
        <f>CHOOSE(References!$G$1,Y199,AVERAGEIF(Y193:Y199,"&lt;&gt;#n/a"),IF(ISERROR(VALUE(H192)),0,H192)+SUMIF(Y193,"&lt;&gt;#n/a"))</f>
        <v>18755.372211252776</v>
      </c>
      <c r="I193" s="4">
        <f>CHOOSE(References!$G$1,Z199,AVERAGEIF(Z193:Z199,"&lt;&gt;#n/a"),IF(ISERROR(VALUE(I192)),0,I192)+SUMIF(Z193,"&lt;&gt;#n/a"))</f>
        <v>568.98803344630005</v>
      </c>
      <c r="R193" s="1">
        <f t="shared" si="44"/>
        <v>44081</v>
      </c>
      <c r="S193" s="2">
        <f>IF(References!$E$1=2,#N/A,INDEX(Data!$A$1:$ZZ$10000,MATCH($R193,Data!$A$1:$A$10036,0),MATCH(S$2,Data!$A$1:$ZZ$1,0))*S$1)</f>
        <v>44.246888635201465</v>
      </c>
      <c r="T193" s="2">
        <f>IF(References!$E$1=1,#N/A,INDEX(Data!$A$1:$ZZ$10000,MATCH($R193,Data!$A$1:$A$10036,0),MATCH(T$2,Data!$A$1:$ZZ$1,0))*S$1)</f>
        <v>2.9616391322089333E-2</v>
      </c>
      <c r="U193" s="2">
        <f>IF(References!$E$1=2,#N/A,INDEX(Data!$A$1:$ZZ$10000,MATCH($R193,Data!$A$1:$A$10036,0),MATCH(U$2,Data!$A$1:$ZZ$1,0))*U$1)</f>
        <v>13.432324655300553</v>
      </c>
      <c r="V193" s="2">
        <f>IF(References!$E$1=1,#N/A,INDEX(Data!$A$1:$ZZ$10000,MATCH($R193,Data!$A$1:$A$10036,0),MATCH(V$2,Data!$A$1:$ZZ$1,0))*U$1)</f>
        <v>0.17332031813291035</v>
      </c>
      <c r="W193" s="2">
        <f>IF(References!$E$1=2,#N/A,INDEX(Data!$A$1:$ZZ$10000,MATCH($R193,Data!$A$1:$A$10036,0),MATCH(W$2,Data!$A$1:$ZZ$1,0))*W$1)</f>
        <v>568.28909208457173</v>
      </c>
      <c r="X193" s="2">
        <f>IF(References!$E$1=1,#N/A,INDEX(Data!$A$1:$ZZ$10000,MATCH($R193,Data!$A$1:$A$10036,0),MATCH(X$2,Data!$A$1:$ZZ$1,0))*W$1)</f>
        <v>2.0968498126614468</v>
      </c>
      <c r="Y193" s="2">
        <f>IF(References!$E$1=2,#N/A,INDEX(Data!$A$1:$ZZ$10000,MATCH($R193,Data!$A$1:$A$10036,0),MATCH(Y$2,Data!$A$1:$ZZ$1,0))*Y$1)</f>
        <v>92.854018831791777</v>
      </c>
      <c r="Z193" s="2">
        <f>IF(References!$E$1=1,#N/A,INDEX(Data!$A$1:$ZZ$10000,MATCH($R193,Data!$A$1:$A$10036,0),MATCH(Z$2,Data!$A$1:$ZZ$1,0))*Y$1)</f>
        <v>1.2246823625989882</v>
      </c>
    </row>
    <row r="194" spans="1:26" x14ac:dyDescent="0.25">
      <c r="A194" s="1">
        <f t="shared" si="43"/>
        <v>44088</v>
      </c>
      <c r="B194" s="4">
        <f>CHOOSE(References!$G$1,S200,AVERAGEIF(S194:S200,"&lt;&gt;#n/a"),IF(ISERROR(VALUE(B193)),0,B193)+SUMIF(S194,"&lt;&gt;#n/a"))</f>
        <v>4876.2795983993637</v>
      </c>
      <c r="C194" s="4">
        <f>CHOOSE(References!$G$1,T200,AVERAGEIF(T194:T200,"&lt;&gt;#n/a"),IF(ISERROR(VALUE(C193)),0,C193)+SUMIF(T194,"&lt;&gt;#n/a"))</f>
        <v>597.98455718430637</v>
      </c>
      <c r="D194" s="4">
        <f>CHOOSE(References!$G$1,U200,AVERAGEIF(U194:U200,"&lt;&gt;#n/a"),IF(ISERROR(VALUE(D193)),0,D193)+SUMIF(U194,"&lt;&gt;#n/a"))</f>
        <v>6756.9792625705813</v>
      </c>
      <c r="E194" s="4">
        <f>CHOOSE(References!$G$1,V200,AVERAGEIF(V194:V200,"&lt;&gt;#n/a"),IF(ISERROR(VALUE(E193)),0,E193)+SUMIF(V194,"&lt;&gt;#n/a"))</f>
        <v>797.96674468392064</v>
      </c>
      <c r="F194" s="4">
        <f>CHOOSE(References!$G$1,W200,AVERAGEIF(W194:W200,"&lt;&gt;#n/a"),IF(ISERROR(VALUE(F193)),0,F193)+SUMIF(W194,"&lt;&gt;#n/a"))</f>
        <v>9665.0440757830638</v>
      </c>
      <c r="G194" s="4">
        <f>CHOOSE(References!$G$1,X200,AVERAGEIF(X194:X200,"&lt;&gt;#n/a"),IF(ISERROR(VALUE(G193)),0,G193)+SUMIF(X194,"&lt;&gt;#n/a"))</f>
        <v>570.34314904391476</v>
      </c>
      <c r="H194" s="4">
        <f>CHOOSE(References!$G$1,Y200,AVERAGEIF(Y194:Y200,"&lt;&gt;#n/a"),IF(ISERROR(VALUE(H193)),0,H193)+SUMIF(Y194,"&lt;&gt;#n/a"))</f>
        <v>18829.065876992292</v>
      </c>
      <c r="I194" s="4">
        <f>CHOOSE(References!$G$1,Z200,AVERAGEIF(Z194:Z200,"&lt;&gt;#n/a"),IF(ISERROR(VALUE(I193)),0,I193)+SUMIF(Z194,"&lt;&gt;#n/a"))</f>
        <v>569.79942349794749</v>
      </c>
      <c r="R194" s="1">
        <f t="shared" si="44"/>
        <v>44082</v>
      </c>
      <c r="S194" s="2">
        <f>IF(References!$E$1=2,#N/A,INDEX(Data!$A$1:$ZZ$10000,MATCH($R194,Data!$A$1:$A$10036,0),MATCH(S$2,Data!$A$1:$ZZ$1,0))*S$1)</f>
        <v>43.654560808759676</v>
      </c>
      <c r="T194" s="2">
        <f>IF(References!$E$1=1,#N/A,INDEX(Data!$A$1:$ZZ$10000,MATCH($R194,Data!$A$1:$A$10036,0),MATCH(T$2,Data!$A$1:$ZZ$1,0))*S$1)</f>
        <v>4.4424586983134E-2</v>
      </c>
      <c r="U194" s="2">
        <f>IF(References!$E$1=2,#N/A,INDEX(Data!$A$1:$ZZ$10000,MATCH($R194,Data!$A$1:$A$10036,0),MATCH(U$2,Data!$A$1:$ZZ$1,0))*U$1)</f>
        <v>79.554026023005846</v>
      </c>
      <c r="V194" s="2">
        <f>IF(References!$E$1=1,#N/A,INDEX(Data!$A$1:$ZZ$10000,MATCH($R194,Data!$A$1:$A$10036,0),MATCH(V$2,Data!$A$1:$ZZ$1,0))*U$1)</f>
        <v>0.3466406362658207</v>
      </c>
      <c r="W194" s="2">
        <f>IF(References!$E$1=2,#N/A,INDEX(Data!$A$1:$ZZ$10000,MATCH($R194,Data!$A$1:$A$10036,0),MATCH(W$2,Data!$A$1:$ZZ$1,0))*W$1)</f>
        <v>191.79756857854295</v>
      </c>
      <c r="X194" s="2">
        <f>IF(References!$E$1=1,#N/A,INDEX(Data!$A$1:$ZZ$10000,MATCH($R194,Data!$A$1:$A$10036,0),MATCH(X$2,Data!$A$1:$ZZ$1,0))*W$1)</f>
        <v>1.6689212794652331</v>
      </c>
      <c r="Y194" s="2">
        <f>IF(References!$E$1=2,#N/A,INDEX(Data!$A$1:$ZZ$10000,MATCH($R194,Data!$A$1:$A$10036,0),MATCH(Y$2,Data!$A$1:$ZZ$1,0))*Y$1)</f>
        <v>73.693665739517286</v>
      </c>
      <c r="Z194" s="2">
        <f>IF(References!$E$1=1,#N/A,INDEX(Data!$A$1:$ZZ$10000,MATCH($R194,Data!$A$1:$A$10036,0),MATCH(Z$2,Data!$A$1:$ZZ$1,0))*Y$1)</f>
        <v>0.81139005164746869</v>
      </c>
    </row>
    <row r="195" spans="1:26" x14ac:dyDescent="0.25">
      <c r="A195" s="1">
        <f t="shared" si="43"/>
        <v>44089</v>
      </c>
      <c r="B195" s="4">
        <f>CHOOSE(References!$G$1,S201,AVERAGEIF(S195:S201,"&lt;&gt;#n/a"),IF(ISERROR(VALUE(B194)),0,B194)+SUMIF(S195,"&lt;&gt;#n/a"))</f>
        <v>4912.7077597255338</v>
      </c>
      <c r="C195" s="4">
        <f>CHOOSE(References!$G$1,T201,AVERAGEIF(T195:T201,"&lt;&gt;#n/a"),IF(ISERROR(VALUE(C194)),0,C194)+SUMIF(T195,"&lt;&gt;#n/a"))</f>
        <v>598.45841944545975</v>
      </c>
      <c r="D195" s="4">
        <f>CHOOSE(References!$G$1,U201,AVERAGEIF(U195:U201,"&lt;&gt;#n/a"),IF(ISERROR(VALUE(D194)),0,D194)+SUMIF(U195,"&lt;&gt;#n/a"))</f>
        <v>6832.4602611174641</v>
      </c>
      <c r="E195" s="4">
        <f>CHOOSE(References!$G$1,V201,AVERAGEIF(V195:V201,"&lt;&gt;#n/a"),IF(ISERROR(VALUE(E194)),0,E194)+SUMIF(V195,"&lt;&gt;#n/a"))</f>
        <v>798.22672516112004</v>
      </c>
      <c r="F195" s="4">
        <f>CHOOSE(References!$G$1,W201,AVERAGEIF(W195:W201,"&lt;&gt;#n/a"),IF(ISERROR(VALUE(F194)),0,F194)+SUMIF(W195,"&lt;&gt;#n/a"))</f>
        <v>9854.7447945489457</v>
      </c>
      <c r="G195" s="4">
        <f>CHOOSE(References!$G$1,X201,AVERAGEIF(X195:X201,"&lt;&gt;#n/a"),IF(ISERROR(VALUE(G194)),0,G194)+SUMIF(X195,"&lt;&gt;#n/a"))</f>
        <v>571.07062755034838</v>
      </c>
      <c r="H195" s="4">
        <f>CHOOSE(References!$G$1,Y201,AVERAGEIF(Y195:Y201,"&lt;&gt;#n/a"),IF(ISERROR(VALUE(H194)),0,H194)+SUMIF(Y195,"&lt;&gt;#n/a"))</f>
        <v>18911.48730388661</v>
      </c>
      <c r="I195" s="4">
        <f>CHOOSE(References!$G$1,Z201,AVERAGEIF(Z195:Z201,"&lt;&gt;#n/a"),IF(ISERROR(VALUE(I194)),0,I194)+SUMIF(Z195,"&lt;&gt;#n/a"))</f>
        <v>571.23075201602228</v>
      </c>
      <c r="R195" s="1">
        <f t="shared" si="44"/>
        <v>44083</v>
      </c>
      <c r="S195" s="2">
        <f>IF(References!$E$1=2,#N/A,INDEX(Data!$A$1:$ZZ$10000,MATCH($R195,Data!$A$1:$A$10036,0),MATCH(S$2,Data!$A$1:$ZZ$1,0))*S$1)</f>
        <v>36.428161326169878</v>
      </c>
      <c r="T195" s="2">
        <f>IF(References!$E$1=1,#N/A,INDEX(Data!$A$1:$ZZ$10000,MATCH($R195,Data!$A$1:$A$10036,0),MATCH(T$2,Data!$A$1:$ZZ$1,0))*S$1)</f>
        <v>0.47386226115342933</v>
      </c>
      <c r="U195" s="2">
        <f>IF(References!$E$1=2,#N/A,INDEX(Data!$A$1:$ZZ$10000,MATCH($R195,Data!$A$1:$A$10036,0),MATCH(U$2,Data!$A$1:$ZZ$1,0))*U$1)</f>
        <v>75.480998546882461</v>
      </c>
      <c r="V195" s="2">
        <f>IF(References!$E$1=1,#N/A,INDEX(Data!$A$1:$ZZ$10000,MATCH($R195,Data!$A$1:$A$10036,0),MATCH(V$2,Data!$A$1:$ZZ$1,0))*U$1)</f>
        <v>0.25998047719936551</v>
      </c>
      <c r="W195" s="2">
        <f>IF(References!$E$1=2,#N/A,INDEX(Data!$A$1:$ZZ$10000,MATCH($R195,Data!$A$1:$A$10036,0),MATCH(W$2,Data!$A$1:$ZZ$1,0))*W$1)</f>
        <v>189.7007187658815</v>
      </c>
      <c r="X195" s="2">
        <f>IF(References!$E$1=1,#N/A,INDEX(Data!$A$1:$ZZ$10000,MATCH($R195,Data!$A$1:$A$10036,0),MATCH(X$2,Data!$A$1:$ZZ$1,0))*W$1)</f>
        <v>0.72747850643356315</v>
      </c>
      <c r="Y195" s="2">
        <f>IF(References!$E$1=2,#N/A,INDEX(Data!$A$1:$ZZ$10000,MATCH($R195,Data!$A$1:$A$10036,0),MATCH(Y$2,Data!$A$1:$ZZ$1,0))*Y$1)</f>
        <v>82.421426894317023</v>
      </c>
      <c r="Z195" s="2">
        <f>IF(References!$E$1=1,#N/A,INDEX(Data!$A$1:$ZZ$10000,MATCH($R195,Data!$A$1:$A$10036,0),MATCH(Z$2,Data!$A$1:$ZZ$1,0))*Y$1)</f>
        <v>1.4313285180747481</v>
      </c>
    </row>
    <row r="196" spans="1:26" x14ac:dyDescent="0.25">
      <c r="A196" s="1">
        <f t="shared" si="43"/>
        <v>44090</v>
      </c>
      <c r="B196" s="4">
        <f>CHOOSE(References!$G$1,S202,AVERAGEIF(S196:S202,"&lt;&gt;#n/a"),IF(ISERROR(VALUE(B195)),0,B195)+SUMIF(S196,"&lt;&gt;#n/a"))</f>
        <v>4952.0827519882514</v>
      </c>
      <c r="C196" s="4">
        <f>CHOOSE(References!$G$1,T202,AVERAGEIF(T196:T202,"&lt;&gt;#n/a"),IF(ISERROR(VALUE(C195)),0,C195)+SUMIF(T196,"&lt;&gt;#n/a"))</f>
        <v>598.57688501074813</v>
      </c>
      <c r="D196" s="4">
        <f>CHOOSE(References!$G$1,U202,AVERAGEIF(U196:U202,"&lt;&gt;#n/a"),IF(ISERROR(VALUE(D195)),0,D195)+SUMIF(U196,"&lt;&gt;#n/a"))</f>
        <v>6921.2002640015144</v>
      </c>
      <c r="E196" s="4">
        <f>CHOOSE(References!$G$1,V202,AVERAGEIF(V196:V202,"&lt;&gt;#n/a"),IF(ISERROR(VALUE(E195)),0,E195)+SUMIF(V196,"&lt;&gt;#n/a"))</f>
        <v>798.40004547925298</v>
      </c>
      <c r="F196" s="4">
        <f>CHOOSE(References!$G$1,W202,AVERAGEIF(W196:W202,"&lt;&gt;#n/a"),IF(ISERROR(VALUE(F195)),0,F195)+SUMIF(W196,"&lt;&gt;#n/a"))</f>
        <v>10085.055931115148</v>
      </c>
      <c r="G196" s="4">
        <f>CHOOSE(References!$G$1,X202,AVERAGEIF(X196:X202,"&lt;&gt;#n/a"),IF(ISERROR(VALUE(G195)),0,G195)+SUMIF(X196,"&lt;&gt;#n/a"))</f>
        <v>572.58977384319496</v>
      </c>
      <c r="H196" s="4">
        <f>CHOOSE(References!$G$1,Y202,AVERAGEIF(Y196:Y202,"&lt;&gt;#n/a"),IF(ISERROR(VALUE(H195)),0,H195)+SUMIF(Y196,"&lt;&gt;#n/a"))</f>
        <v>19008.510712796531</v>
      </c>
      <c r="I196" s="4">
        <f>CHOOSE(References!$G$1,Z202,AVERAGEIF(Z196:Z202,"&lt;&gt;#n/a"),IF(ISERROR(VALUE(I195)),0,I195)+SUMIF(Z196,"&lt;&gt;#n/a"))</f>
        <v>574.68295837808796</v>
      </c>
      <c r="R196" s="1">
        <f t="shared" si="44"/>
        <v>44084</v>
      </c>
      <c r="S196" s="2">
        <f>IF(References!$E$1=2,#N/A,INDEX(Data!$A$1:$ZZ$10000,MATCH($R196,Data!$A$1:$A$10036,0),MATCH(S$2,Data!$A$1:$ZZ$1,0))*S$1)</f>
        <v>39.374992262717768</v>
      </c>
      <c r="T196" s="2">
        <f>IF(References!$E$1=1,#N/A,INDEX(Data!$A$1:$ZZ$10000,MATCH($R196,Data!$A$1:$A$10036,0),MATCH(T$2,Data!$A$1:$ZZ$1,0))*S$1)</f>
        <v>0.11846556528835733</v>
      </c>
      <c r="U196" s="2">
        <f>IF(References!$E$1=2,#N/A,INDEX(Data!$A$1:$ZZ$10000,MATCH($R196,Data!$A$1:$A$10036,0),MATCH(U$2,Data!$A$1:$ZZ$1,0))*U$1)</f>
        <v>88.740002884050099</v>
      </c>
      <c r="V196" s="2">
        <f>IF(References!$E$1=1,#N/A,INDEX(Data!$A$1:$ZZ$10000,MATCH($R196,Data!$A$1:$A$10036,0),MATCH(V$2,Data!$A$1:$ZZ$1,0))*U$1)</f>
        <v>0.17332031813291035</v>
      </c>
      <c r="W196" s="2">
        <f>IF(References!$E$1=2,#N/A,INDEX(Data!$A$1:$ZZ$10000,MATCH($R196,Data!$A$1:$A$10036,0),MATCH(W$2,Data!$A$1:$ZZ$1,0))*W$1)</f>
        <v>230.31113656620218</v>
      </c>
      <c r="X196" s="2">
        <f>IF(References!$E$1=1,#N/A,INDEX(Data!$A$1:$ZZ$10000,MATCH($R196,Data!$A$1:$A$10036,0),MATCH(X$2,Data!$A$1:$ZZ$1,0))*W$1)</f>
        <v>1.5191462928465584</v>
      </c>
      <c r="Y196" s="2">
        <f>IF(References!$E$1=2,#N/A,INDEX(Data!$A$1:$ZZ$10000,MATCH($R196,Data!$A$1:$A$10036,0),MATCH(Y$2,Data!$A$1:$ZZ$1,0))*Y$1)</f>
        <v>97.023408909920349</v>
      </c>
      <c r="Z196" s="2">
        <f>IF(References!$E$1=1,#N/A,INDEX(Data!$A$1:$ZZ$10000,MATCH($R196,Data!$A$1:$A$10036,0),MATCH(Z$2,Data!$A$1:$ZZ$1,0))*Y$1)</f>
        <v>3.4522063620656347</v>
      </c>
    </row>
    <row r="197" spans="1:26" x14ac:dyDescent="0.25">
      <c r="A197" s="1">
        <f t="shared" si="43"/>
        <v>44091</v>
      </c>
      <c r="B197" s="4">
        <f>CHOOSE(References!$G$1,S203,AVERAGEIF(S197:S203,"&lt;&gt;#n/a"),IF(ISERROR(VALUE(B196)),0,B196)+SUMIF(S197,"&lt;&gt;#n/a"))</f>
        <v>4995.3078751228404</v>
      </c>
      <c r="C197" s="4">
        <f>CHOOSE(References!$G$1,T203,AVERAGEIF(T197:T203,"&lt;&gt;#n/a"),IF(ISERROR(VALUE(C196)),0,C196)+SUMIF(T197,"&lt;&gt;#n/a"))</f>
        <v>598.7841997500027</v>
      </c>
      <c r="D197" s="4">
        <f>CHOOSE(References!$G$1,U203,AVERAGEIF(U197:U203,"&lt;&gt;#n/a"),IF(ISERROR(VALUE(D196)),0,D196)+SUMIF(U197,"&lt;&gt;#n/a"))</f>
        <v>7020.252825814473</v>
      </c>
      <c r="E197" s="4">
        <f>CHOOSE(References!$G$1,V203,AVERAGEIF(V197:V203,"&lt;&gt;#n/a"),IF(ISERROR(VALUE(E196)),0,E196)+SUMIF(V197,"&lt;&gt;#n/a"))</f>
        <v>798.66002595645239</v>
      </c>
      <c r="F197" s="4">
        <f>CHOOSE(References!$G$1,W203,AVERAGEIF(W197:W203,"&lt;&gt;#n/a"),IF(ISERROR(VALUE(F196)),0,F196)+SUMIF(W197,"&lt;&gt;#n/a"))</f>
        <v>10345.728597111622</v>
      </c>
      <c r="G197" s="4">
        <f>CHOOSE(References!$G$1,X203,AVERAGEIF(X197:X203,"&lt;&gt;#n/a"),IF(ISERROR(VALUE(G196)),0,G196)+SUMIF(X197,"&lt;&gt;#n/a"))</f>
        <v>573.61680232286585</v>
      </c>
      <c r="H197" s="4">
        <f>CHOOSE(References!$G$1,Y203,AVERAGEIF(Y197:Y203,"&lt;&gt;#n/a"),IF(ISERROR(VALUE(H196)),0,H196)+SUMIF(Y197,"&lt;&gt;#n/a"))</f>
        <v>19122.491262111667</v>
      </c>
      <c r="I197" s="4">
        <f>CHOOSE(References!$G$1,Z203,AVERAGEIF(Z197:Z203,"&lt;&gt;#n/a"),IF(ISERROR(VALUE(I196)),0,I196)+SUMIF(Z197,"&lt;&gt;#n/a"))</f>
        <v>577.64286066387308</v>
      </c>
      <c r="R197" s="1">
        <f t="shared" si="44"/>
        <v>44085</v>
      </c>
      <c r="S197" s="2">
        <f>IF(References!$E$1=2,#N/A,INDEX(Data!$A$1:$ZZ$10000,MATCH($R197,Data!$A$1:$A$10036,0),MATCH(S$2,Data!$A$1:$ZZ$1,0))*S$1)</f>
        <v>43.225123134589381</v>
      </c>
      <c r="T197" s="2">
        <f>IF(References!$E$1=1,#N/A,INDEX(Data!$A$1:$ZZ$10000,MATCH($R197,Data!$A$1:$A$10036,0),MATCH(T$2,Data!$A$1:$ZZ$1,0))*S$1)</f>
        <v>0.20731473925462535</v>
      </c>
      <c r="U197" s="2">
        <f>IF(References!$E$1=2,#N/A,INDEX(Data!$A$1:$ZZ$10000,MATCH($R197,Data!$A$1:$A$10036,0),MATCH(U$2,Data!$A$1:$ZZ$1,0))*U$1)</f>
        <v>99.05256181295826</v>
      </c>
      <c r="V197" s="2">
        <f>IF(References!$E$1=1,#N/A,INDEX(Data!$A$1:$ZZ$10000,MATCH($R197,Data!$A$1:$A$10036,0),MATCH(V$2,Data!$A$1:$ZZ$1,0))*U$1)</f>
        <v>0.25998047719936551</v>
      </c>
      <c r="W197" s="2">
        <f>IF(References!$E$1=2,#N/A,INDEX(Data!$A$1:$ZZ$10000,MATCH($R197,Data!$A$1:$A$10036,0),MATCH(W$2,Data!$A$1:$ZZ$1,0))*W$1)</f>
        <v>260.67266599647354</v>
      </c>
      <c r="X197" s="2">
        <f>IF(References!$E$1=1,#N/A,INDEX(Data!$A$1:$ZZ$10000,MATCH($R197,Data!$A$1:$A$10036,0),MATCH(X$2,Data!$A$1:$ZZ$1,0))*W$1)</f>
        <v>1.0270284796709128</v>
      </c>
      <c r="Y197" s="2">
        <f>IF(References!$E$1=2,#N/A,INDEX(Data!$A$1:$ZZ$10000,MATCH($R197,Data!$A$1:$A$10036,0),MATCH(Y$2,Data!$A$1:$ZZ$1,0))*Y$1)</f>
        <v>113.98054931513711</v>
      </c>
      <c r="Z197" s="2">
        <f>IF(References!$E$1=1,#N/A,INDEX(Data!$A$1:$ZZ$10000,MATCH($R197,Data!$A$1:$A$10036,0),MATCH(Z$2,Data!$A$1:$ZZ$1,0))*Y$1)</f>
        <v>2.959902285785148</v>
      </c>
    </row>
    <row r="198" spans="1:26" x14ac:dyDescent="0.25">
      <c r="A198" s="1">
        <f t="shared" si="43"/>
        <v>44092</v>
      </c>
      <c r="B198" s="4">
        <f>CHOOSE(References!$G$1,S204,AVERAGEIF(S198:S204,"&lt;&gt;#n/a"),IF(ISERROR(VALUE(B197)),0,B197)+SUMIF(S198,"&lt;&gt;#n/a"))</f>
        <v>5047.7140795672776</v>
      </c>
      <c r="C198" s="4">
        <f>CHOOSE(References!$G$1,T204,AVERAGEIF(T198:T204,"&lt;&gt;#n/a"),IF(ISERROR(VALUE(C197)),0,C197)+SUMIF(T198,"&lt;&gt;#n/a"))</f>
        <v>598.87304892396901</v>
      </c>
      <c r="D198" s="4">
        <f>CHOOSE(References!$G$1,U204,AVERAGEIF(U198:U204,"&lt;&gt;#n/a"),IF(ISERROR(VALUE(D197)),0,D197)+SUMIF(U198,"&lt;&gt;#n/a"))</f>
        <v>7131.5244700558014</v>
      </c>
      <c r="E198" s="4">
        <f>CHOOSE(References!$G$1,V204,AVERAGEIF(V198:V204,"&lt;&gt;#n/a"),IF(ISERROR(VALUE(E197)),0,E197)+SUMIF(V198,"&lt;&gt;#n/a"))</f>
        <v>799.09332675178462</v>
      </c>
      <c r="F198" s="4">
        <f>CHOOSE(References!$G$1,W204,AVERAGEIF(W198:W204,"&lt;&gt;#n/a"),IF(ISERROR(VALUE(F197)),0,F197)+SUMIF(W198,"&lt;&gt;#n/a"))</f>
        <v>10345.728597111622</v>
      </c>
      <c r="G198" s="4">
        <f>CHOOSE(References!$G$1,X204,AVERAGEIF(X198:X204,"&lt;&gt;#n/a"),IF(ISERROR(VALUE(G197)),0,G197)+SUMIF(X198,"&lt;&gt;#n/a"))</f>
        <v>573.61680232286585</v>
      </c>
      <c r="H198" s="4">
        <f>CHOOSE(References!$G$1,Y204,AVERAGEIF(Y198:Y204,"&lt;&gt;#n/a"),IF(ISERROR(VALUE(H197)),0,H197)+SUMIF(Y198,"&lt;&gt;#n/a"))</f>
        <v>19268.544510322263</v>
      </c>
      <c r="I198" s="4">
        <f>CHOOSE(References!$G$1,Z204,AVERAGEIF(Z198:Z204,"&lt;&gt;#n/a"),IF(ISERROR(VALUE(I197)),0,I197)+SUMIF(Z198,"&lt;&gt;#n/a"))</f>
        <v>581.37160820459007</v>
      </c>
      <c r="R198" s="1">
        <f t="shared" si="44"/>
        <v>44086</v>
      </c>
      <c r="S198" s="2">
        <f>IF(References!$E$1=2,#N/A,INDEX(Data!$A$1:$ZZ$10000,MATCH($R198,Data!$A$1:$A$10036,0),MATCH(S$2,Data!$A$1:$ZZ$1,0))*S$1)</f>
        <v>52.406204444437073</v>
      </c>
      <c r="T198" s="2">
        <f>IF(References!$E$1=1,#N/A,INDEX(Data!$A$1:$ZZ$10000,MATCH($R198,Data!$A$1:$A$10036,0),MATCH(T$2,Data!$A$1:$ZZ$1,0))*S$1)</f>
        <v>8.8849173966268E-2</v>
      </c>
      <c r="U198" s="2">
        <f>IF(References!$E$1=2,#N/A,INDEX(Data!$A$1:$ZZ$10000,MATCH($R198,Data!$A$1:$A$10036,0),MATCH(U$2,Data!$A$1:$ZZ$1,0))*U$1)</f>
        <v>111.27164424132845</v>
      </c>
      <c r="V198" s="2">
        <f>IF(References!$E$1=1,#N/A,INDEX(Data!$A$1:$ZZ$10000,MATCH($R198,Data!$A$1:$A$10036,0),MATCH(V$2,Data!$A$1:$ZZ$1,0))*U$1)</f>
        <v>0.43330079533227589</v>
      </c>
      <c r="W198" s="2">
        <f>IF(References!$E$1=2,#N/A,INDEX(Data!$A$1:$ZZ$10000,MATCH($R198,Data!$A$1:$A$10036,0),MATCH(W$2,Data!$A$1:$ZZ$1,0))*W$1)</f>
        <v>0</v>
      </c>
      <c r="X198" s="2">
        <f>IF(References!$E$1=1,#N/A,INDEX(Data!$A$1:$ZZ$10000,MATCH($R198,Data!$A$1:$A$10036,0),MATCH(X$2,Data!$A$1:$ZZ$1,0))*W$1)</f>
        <v>0</v>
      </c>
      <c r="Y198" s="2">
        <f>IF(References!$E$1=2,#N/A,INDEX(Data!$A$1:$ZZ$10000,MATCH($R198,Data!$A$1:$A$10036,0),MATCH(Y$2,Data!$A$1:$ZZ$1,0))*Y$1)</f>
        <v>146.05324821059548</v>
      </c>
      <c r="Z198" s="2">
        <f>IF(References!$E$1=1,#N/A,INDEX(Data!$A$1:$ZZ$10000,MATCH($R198,Data!$A$1:$A$10036,0),MATCH(Z$2,Data!$A$1:$ZZ$1,0))*Y$1)</f>
        <v>3.728747540717019</v>
      </c>
    </row>
    <row r="199" spans="1:26" x14ac:dyDescent="0.25">
      <c r="A199" s="1">
        <f t="shared" si="43"/>
        <v>44093</v>
      </c>
      <c r="B199" s="4">
        <f>CHOOSE(References!$G$1,S205,AVERAGEIF(S199:S205,"&lt;&gt;#n/a"),IF(ISERROR(VALUE(B198)),0,B198)+SUMIF(S199,"&lt;&gt;#n/a"))</f>
        <v>5099.4983397939504</v>
      </c>
      <c r="C199" s="4">
        <f>CHOOSE(References!$G$1,T205,AVERAGEIF(T199:T205,"&lt;&gt;#n/a"),IF(ISERROR(VALUE(C198)),0,C198)+SUMIF(T199,"&lt;&gt;#n/a"))</f>
        <v>599.00632268491836</v>
      </c>
      <c r="D199" s="4">
        <f>CHOOSE(References!$G$1,U205,AVERAGEIF(U199:U205,"&lt;&gt;#n/a"),IF(ISERROR(VALUE(D198)),0,D198)+SUMIF(U199,"&lt;&gt;#n/a"))</f>
        <v>7184.9937881998039</v>
      </c>
      <c r="E199" s="4">
        <f>CHOOSE(References!$G$1,V205,AVERAGEIF(V199:V205,"&lt;&gt;#n/a"),IF(ISERROR(VALUE(E198)),0,E198)+SUMIF(V199,"&lt;&gt;#n/a"))</f>
        <v>799.17998691085108</v>
      </c>
      <c r="F199" s="4">
        <f>CHOOSE(References!$G$1,W205,AVERAGEIF(W199:W205,"&lt;&gt;#n/a"),IF(ISERROR(VALUE(F198)),0,F198)+SUMIF(W199,"&lt;&gt;#n/a"))</f>
        <v>10345.728597111622</v>
      </c>
      <c r="G199" s="4">
        <f>CHOOSE(References!$G$1,X205,AVERAGEIF(X199:X205,"&lt;&gt;#n/a"),IF(ISERROR(VALUE(G198)),0,G198)+SUMIF(X199,"&lt;&gt;#n/a"))</f>
        <v>573.61680232286585</v>
      </c>
      <c r="H199" s="4">
        <f>CHOOSE(References!$G$1,Y205,AVERAGEIF(Y199:Y205,"&lt;&gt;#n/a"),IF(ISERROR(VALUE(H198)),0,H198)+SUMIF(Y199,"&lt;&gt;#n/a"))</f>
        <v>19392.592981888742</v>
      </c>
      <c r="I199" s="4">
        <f>CHOOSE(References!$G$1,Z205,AVERAGEIF(Z199:Z205,"&lt;&gt;#n/a"),IF(ISERROR(VALUE(I198)),0,I198)+SUMIF(Z199,"&lt;&gt;#n/a"))</f>
        <v>583.45326432960326</v>
      </c>
      <c r="R199" s="1">
        <f t="shared" si="44"/>
        <v>44087</v>
      </c>
      <c r="S199" s="2">
        <f>IF(References!$E$1=2,#N/A,INDEX(Data!$A$1:$ZZ$10000,MATCH($R199,Data!$A$1:$A$10036,0),MATCH(S$2,Data!$A$1:$ZZ$1,0))*S$1)</f>
        <v>51.784260226673197</v>
      </c>
      <c r="T199" s="2">
        <f>IF(References!$E$1=1,#N/A,INDEX(Data!$A$1:$ZZ$10000,MATCH($R199,Data!$A$1:$A$10036,0),MATCH(T$2,Data!$A$1:$ZZ$1,0))*S$1)</f>
        <v>0.13327376094940199</v>
      </c>
      <c r="U199" s="2">
        <f>IF(References!$E$1=2,#N/A,INDEX(Data!$A$1:$ZZ$10000,MATCH($R199,Data!$A$1:$A$10036,0),MATCH(U$2,Data!$A$1:$ZZ$1,0))*U$1)</f>
        <v>53.469318144002841</v>
      </c>
      <c r="V199" s="2">
        <f>IF(References!$E$1=1,#N/A,INDEX(Data!$A$1:$ZZ$10000,MATCH($R199,Data!$A$1:$A$10036,0),MATCH(V$2,Data!$A$1:$ZZ$1,0))*U$1)</f>
        <v>8.6660159066455175E-2</v>
      </c>
      <c r="W199" s="2">
        <f>IF(References!$E$1=2,#N/A,INDEX(Data!$A$1:$ZZ$10000,MATCH($R199,Data!$A$1:$A$10036,0),MATCH(W$2,Data!$A$1:$ZZ$1,0))*W$1)</f>
        <v>0</v>
      </c>
      <c r="X199" s="2">
        <f>IF(References!$E$1=1,#N/A,INDEX(Data!$A$1:$ZZ$10000,MATCH($R199,Data!$A$1:$A$10036,0),MATCH(X$2,Data!$A$1:$ZZ$1,0))*W$1)</f>
        <v>0</v>
      </c>
      <c r="Y199" s="2">
        <f>IF(References!$E$1=2,#N/A,INDEX(Data!$A$1:$ZZ$10000,MATCH($R199,Data!$A$1:$A$10036,0),MATCH(Y$2,Data!$A$1:$ZZ$1,0))*Y$1)</f>
        <v>124.04847156647817</v>
      </c>
      <c r="Z199" s="2">
        <f>IF(References!$E$1=1,#N/A,INDEX(Data!$A$1:$ZZ$10000,MATCH($R199,Data!$A$1:$A$10036,0),MATCH(Z$2,Data!$A$1:$ZZ$1,0))*Y$1)</f>
        <v>2.0816561250131689</v>
      </c>
    </row>
    <row r="200" spans="1:26" x14ac:dyDescent="0.25">
      <c r="A200" s="1">
        <f t="shared" si="43"/>
        <v>44094</v>
      </c>
      <c r="B200" s="4">
        <f>CHOOSE(References!$G$1,S206,AVERAGEIF(S200:S206,"&lt;&gt;#n/a"),IF(ISERROR(VALUE(B199)),0,B199)+SUMIF(S200,"&lt;&gt;#n/a"))</f>
        <v>5148.8096313452288</v>
      </c>
      <c r="C200" s="4">
        <f>CHOOSE(References!$G$1,T206,AVERAGEIF(T200:T206,"&lt;&gt;#n/a"),IF(ISERROR(VALUE(C199)),0,C199)+SUMIF(T200,"&lt;&gt;#n/a"))</f>
        <v>599.08036366322358</v>
      </c>
      <c r="D200" s="4">
        <f>CHOOSE(References!$G$1,U206,AVERAGEIF(U200:U206,"&lt;&gt;#n/a"),IF(ISERROR(VALUE(D199)),0,D199)+SUMIF(U200,"&lt;&gt;#n/a"))</f>
        <v>7211.0784960788069</v>
      </c>
      <c r="E200" s="4">
        <f>CHOOSE(References!$G$1,V206,AVERAGEIF(V200:V206,"&lt;&gt;#n/a"),IF(ISERROR(VALUE(E199)),0,E199)+SUMIF(V200,"&lt;&gt;#n/a"))</f>
        <v>799.26664706991755</v>
      </c>
      <c r="F200" s="4">
        <f>CHOOSE(References!$G$1,W206,AVERAGEIF(W200:W206,"&lt;&gt;#n/a"),IF(ISERROR(VALUE(F199)),0,F199)+SUMIF(W200,"&lt;&gt;#n/a"))</f>
        <v>10932.076273297074</v>
      </c>
      <c r="G200" s="4">
        <f>CHOOSE(References!$G$1,X206,AVERAGEIF(X200:X206,"&lt;&gt;#n/a"),IF(ISERROR(VALUE(G199)),0,G199)+SUMIF(X200,"&lt;&gt;#n/a"))</f>
        <v>575.77784141550671</v>
      </c>
      <c r="H200" s="4">
        <f>CHOOSE(References!$G$1,Y206,AVERAGEIF(Y200:Y206,"&lt;&gt;#n/a"),IF(ISERROR(VALUE(H199)),0,H199)+SUMIF(Y200,"&lt;&gt;#n/a"))</f>
        <v>19495.52403971403</v>
      </c>
      <c r="I200" s="4">
        <f>CHOOSE(References!$G$1,Z206,AVERAGEIF(Z200:Z206,"&lt;&gt;#n/a"),IF(ISERROR(VALUE(I199)),0,I199)+SUMIF(Z200,"&lt;&gt;#n/a"))</f>
        <v>584.60197384092442</v>
      </c>
      <c r="R200" s="1">
        <f t="shared" si="44"/>
        <v>44088</v>
      </c>
      <c r="S200" s="2">
        <f>IF(References!$E$1=2,#N/A,INDEX(Data!$A$1:$ZZ$10000,MATCH($R200,Data!$A$1:$A$10036,0),MATCH(S$2,Data!$A$1:$ZZ$1,0))*S$1)</f>
        <v>49.311291551278742</v>
      </c>
      <c r="T200" s="2">
        <f>IF(References!$E$1=1,#N/A,INDEX(Data!$A$1:$ZZ$10000,MATCH($R200,Data!$A$1:$A$10036,0),MATCH(T$2,Data!$A$1:$ZZ$1,0))*S$1)</f>
        <v>7.4040978305223326E-2</v>
      </c>
      <c r="U200" s="2">
        <f>IF(References!$E$1=2,#N/A,INDEX(Data!$A$1:$ZZ$10000,MATCH($R200,Data!$A$1:$A$10036,0),MATCH(U$2,Data!$A$1:$ZZ$1,0))*U$1)</f>
        <v>26.084707879003009</v>
      </c>
      <c r="V200" s="2">
        <f>IF(References!$E$1=1,#N/A,INDEX(Data!$A$1:$ZZ$10000,MATCH($R200,Data!$A$1:$A$10036,0),MATCH(V$2,Data!$A$1:$ZZ$1,0))*U$1)</f>
        <v>8.6660159066455175E-2</v>
      </c>
      <c r="W200" s="2">
        <f>IF(References!$E$1=2,#N/A,INDEX(Data!$A$1:$ZZ$10000,MATCH($R200,Data!$A$1:$A$10036,0),MATCH(W$2,Data!$A$1:$ZZ$1,0))*W$1)</f>
        <v>586.34767618545186</v>
      </c>
      <c r="X200" s="2">
        <f>IF(References!$E$1=1,#N/A,INDEX(Data!$A$1:$ZZ$10000,MATCH($R200,Data!$A$1:$A$10036,0),MATCH(X$2,Data!$A$1:$ZZ$1,0))*W$1)</f>
        <v>2.1610390926408787</v>
      </c>
      <c r="Y200" s="2">
        <f>IF(References!$E$1=2,#N/A,INDEX(Data!$A$1:$ZZ$10000,MATCH($R200,Data!$A$1:$A$10036,0),MATCH(Y$2,Data!$A$1:$ZZ$1,0))*Y$1)</f>
        <v>102.93105782528619</v>
      </c>
      <c r="Z200" s="2">
        <f>IF(References!$E$1=1,#N/A,INDEX(Data!$A$1:$ZZ$10000,MATCH($R200,Data!$A$1:$A$10036,0),MATCH(Z$2,Data!$A$1:$ZZ$1,0))*Y$1)</f>
        <v>1.1487095113211354</v>
      </c>
    </row>
    <row r="201" spans="1:26" x14ac:dyDescent="0.25">
      <c r="A201" s="1">
        <f t="shared" si="43"/>
        <v>44095</v>
      </c>
      <c r="B201" s="4">
        <f>CHOOSE(References!$G$1,S207,AVERAGEIF(S201:S207,"&lt;&gt;#n/a"),IF(ISERROR(VALUE(B200)),0,B200)+SUMIF(S201,"&lt;&gt;#n/a"))</f>
        <v>5187.6219121728273</v>
      </c>
      <c r="C201" s="4">
        <f>CHOOSE(References!$G$1,T207,AVERAGEIF(T201:T207,"&lt;&gt;#n/a"),IF(ISERROR(VALUE(C200)),0,C200)+SUMIF(T201,"&lt;&gt;#n/a"))</f>
        <v>599.21363742417293</v>
      </c>
      <c r="D201" s="4">
        <f>CHOOSE(References!$G$1,U207,AVERAGEIF(U201:U207,"&lt;&gt;#n/a"),IF(ISERROR(VALUE(D200)),0,D200)+SUMIF(U201,"&lt;&gt;#n/a"))</f>
        <v>7360.740590786575</v>
      </c>
      <c r="E201" s="4">
        <f>CHOOSE(References!$G$1,V207,AVERAGEIF(V201:V207,"&lt;&gt;#n/a"),IF(ISERROR(VALUE(E200)),0,E200)+SUMIF(V201,"&lt;&gt;#n/a"))</f>
        <v>799.61328770618343</v>
      </c>
      <c r="F201" s="4">
        <f>CHOOSE(References!$G$1,W207,AVERAGEIF(W201:W207,"&lt;&gt;#n/a"),IF(ISERROR(VALUE(F200)),0,F200)+SUMIF(W201,"&lt;&gt;#n/a"))</f>
        <v>11133.994351685707</v>
      </c>
      <c r="G201" s="4">
        <f>CHOOSE(References!$G$1,X207,AVERAGEIF(X201:X207,"&lt;&gt;#n/a"),IF(ISERROR(VALUE(G200)),0,G200)+SUMIF(X201,"&lt;&gt;#n/a"))</f>
        <v>579.11568397443716</v>
      </c>
      <c r="H201" s="4">
        <f>CHOOSE(References!$G$1,Y207,AVERAGEIF(Y201:Y207,"&lt;&gt;#n/a"),IF(ISERROR(VALUE(H200)),0,H200)+SUMIF(Y201,"&lt;&gt;#n/a"))</f>
        <v>19601.402844168897</v>
      </c>
      <c r="I201" s="4">
        <f>CHOOSE(References!$G$1,Z207,AVERAGEIF(Z201:Z207,"&lt;&gt;#n/a"),IF(ISERROR(VALUE(I200)),0,I200)+SUMIF(Z201,"&lt;&gt;#n/a"))</f>
        <v>585.97252407797691</v>
      </c>
      <c r="R201" s="1">
        <f t="shared" si="44"/>
        <v>44089</v>
      </c>
      <c r="S201" s="2">
        <f>IF(References!$E$1=2,#N/A,INDEX(Data!$A$1:$ZZ$10000,MATCH($R201,Data!$A$1:$A$10036,0),MATCH(S$2,Data!$A$1:$ZZ$1,0))*S$1)</f>
        <v>38.812280827598073</v>
      </c>
      <c r="T201" s="2">
        <f>IF(References!$E$1=1,#N/A,INDEX(Data!$A$1:$ZZ$10000,MATCH($R201,Data!$A$1:$A$10036,0),MATCH(T$2,Data!$A$1:$ZZ$1,0))*S$1)</f>
        <v>0.13327376094940199</v>
      </c>
      <c r="U201" s="2">
        <f>IF(References!$E$1=2,#N/A,INDEX(Data!$A$1:$ZZ$10000,MATCH($R201,Data!$A$1:$A$10036,0),MATCH(U$2,Data!$A$1:$ZZ$1,0))*U$1)</f>
        <v>149.66209470776809</v>
      </c>
      <c r="V201" s="2">
        <f>IF(References!$E$1=1,#N/A,INDEX(Data!$A$1:$ZZ$10000,MATCH($R201,Data!$A$1:$A$10036,0),MATCH(V$2,Data!$A$1:$ZZ$1,0))*U$1)</f>
        <v>0.3466406362658207</v>
      </c>
      <c r="W201" s="2">
        <f>IF(References!$E$1=2,#N/A,INDEX(Data!$A$1:$ZZ$10000,MATCH($R201,Data!$A$1:$A$10036,0),MATCH(W$2,Data!$A$1:$ZZ$1,0))*W$1)</f>
        <v>201.9180783886334</v>
      </c>
      <c r="X201" s="2">
        <f>IF(References!$E$1=1,#N/A,INDEX(Data!$A$1:$ZZ$10000,MATCH($R201,Data!$A$1:$A$10036,0),MATCH(X$2,Data!$A$1:$ZZ$1,0))*W$1)</f>
        <v>3.3378425589304661</v>
      </c>
      <c r="Y201" s="2">
        <f>IF(References!$E$1=2,#N/A,INDEX(Data!$A$1:$ZZ$10000,MATCH($R201,Data!$A$1:$A$10036,0),MATCH(Y$2,Data!$A$1:$ZZ$1,0))*Y$1)</f>
        <v>105.87880445486688</v>
      </c>
      <c r="Z201" s="2">
        <f>IF(References!$E$1=1,#N/A,INDEX(Data!$A$1:$ZZ$10000,MATCH($R201,Data!$A$1:$A$10036,0),MATCH(Z$2,Data!$A$1:$ZZ$1,0))*Y$1)</f>
        <v>1.3705502370524658</v>
      </c>
    </row>
    <row r="202" spans="1:26" x14ac:dyDescent="0.25">
      <c r="A202" s="1">
        <f t="shared" si="43"/>
        <v>44096</v>
      </c>
      <c r="B202" s="4">
        <f>CHOOSE(References!$G$1,S208,AVERAGEIF(S202:S208,"&lt;&gt;#n/a"),IF(ISERROR(VALUE(B201)),0,B201)+SUMIF(S202,"&lt;&gt;#n/a"))</f>
        <v>5233.5717433090485</v>
      </c>
      <c r="C202" s="4">
        <f>CHOOSE(References!$G$1,T208,AVERAGEIF(T202:T208,"&lt;&gt;#n/a"),IF(ISERROR(VALUE(C201)),0,C201)+SUMIF(T202,"&lt;&gt;#n/a"))</f>
        <v>599.6134587070211</v>
      </c>
      <c r="D202" s="4">
        <f>CHOOSE(References!$G$1,U208,AVERAGEIF(U202:U208,"&lt;&gt;#n/a"),IF(ISERROR(VALUE(D201)),0,D201)+SUMIF(U202,"&lt;&gt;#n/a"))</f>
        <v>7501.8233297467641</v>
      </c>
      <c r="E202" s="4">
        <f>CHOOSE(References!$G$1,V208,AVERAGEIF(V202:V208,"&lt;&gt;#n/a"),IF(ISERROR(VALUE(E201)),0,E201)+SUMIF(V202,"&lt;&gt;#n/a"))</f>
        <v>799.87326818338283</v>
      </c>
      <c r="F202" s="4">
        <f>CHOOSE(References!$G$1,W208,AVERAGEIF(W202:W208,"&lt;&gt;#n/a"),IF(ISERROR(VALUE(F201)),0,F201)+SUMIF(W202,"&lt;&gt;#n/a"))</f>
        <v>11373.484555288969</v>
      </c>
      <c r="G202" s="4">
        <f>CHOOSE(References!$G$1,X208,AVERAGEIF(X202:X208,"&lt;&gt;#n/a"),IF(ISERROR(VALUE(G201)),0,G201)+SUMIF(X202,"&lt;&gt;#n/a"))</f>
        <v>584.22942994613186</v>
      </c>
      <c r="H202" s="4">
        <f>CHOOSE(References!$G$1,Y208,AVERAGEIF(Y202:Y208,"&lt;&gt;#n/a"),IF(ISERROR(VALUE(H201)),0,H201)+SUMIF(Y202,"&lt;&gt;#n/a"))</f>
        <v>19757.824867121893</v>
      </c>
      <c r="I202" s="4">
        <f>CHOOSE(References!$G$1,Z208,AVERAGEIF(Z202:Z208,"&lt;&gt;#n/a"),IF(ISERROR(VALUE(I201)),0,I201)+SUMIF(Z202,"&lt;&gt;#n/a"))</f>
        <v>590.24827614789444</v>
      </c>
      <c r="R202" s="1">
        <f t="shared" si="44"/>
        <v>44090</v>
      </c>
      <c r="S202" s="2">
        <f>IF(References!$E$1=2,#N/A,INDEX(Data!$A$1:$ZZ$10000,MATCH($R202,Data!$A$1:$A$10036,0),MATCH(S$2,Data!$A$1:$ZZ$1,0))*S$1)</f>
        <v>45.949831136221597</v>
      </c>
      <c r="T202" s="2">
        <f>IF(References!$E$1=1,#N/A,INDEX(Data!$A$1:$ZZ$10000,MATCH($R202,Data!$A$1:$A$10036,0),MATCH(T$2,Data!$A$1:$ZZ$1,0))*S$1)</f>
        <v>0.39982128284820601</v>
      </c>
      <c r="U202" s="2">
        <f>IF(References!$E$1=2,#N/A,INDEX(Data!$A$1:$ZZ$10000,MATCH($R202,Data!$A$1:$A$10036,0),MATCH(U$2,Data!$A$1:$ZZ$1,0))*U$1)</f>
        <v>141.08273896018903</v>
      </c>
      <c r="V202" s="2">
        <f>IF(References!$E$1=1,#N/A,INDEX(Data!$A$1:$ZZ$10000,MATCH($R202,Data!$A$1:$A$10036,0),MATCH(V$2,Data!$A$1:$ZZ$1,0))*U$1)</f>
        <v>0.25998047719936551</v>
      </c>
      <c r="W202" s="2">
        <f>IF(References!$E$1=2,#N/A,INDEX(Data!$A$1:$ZZ$10000,MATCH($R202,Data!$A$1:$A$10036,0),MATCH(W$2,Data!$A$1:$ZZ$1,0))*W$1)</f>
        <v>239.49020360326097</v>
      </c>
      <c r="X202" s="2">
        <f>IF(References!$E$1=1,#N/A,INDEX(Data!$A$1:$ZZ$10000,MATCH($R202,Data!$A$1:$A$10036,0),MATCH(X$2,Data!$A$1:$ZZ$1,0))*W$1)</f>
        <v>5.1137459716947529</v>
      </c>
      <c r="Y202" s="2">
        <f>IF(References!$E$1=2,#N/A,INDEX(Data!$A$1:$ZZ$10000,MATCH($R202,Data!$A$1:$A$10036,0),MATCH(Y$2,Data!$A$1:$ZZ$1,0))*Y$1)</f>
        <v>156.42202295299683</v>
      </c>
      <c r="Z202" s="2">
        <f>IF(References!$E$1=1,#N/A,INDEX(Data!$A$1:$ZZ$10000,MATCH($R202,Data!$A$1:$A$10036,0),MATCH(Z$2,Data!$A$1:$ZZ$1,0))*Y$1)</f>
        <v>4.2757520699175595</v>
      </c>
    </row>
    <row r="203" spans="1:26" x14ac:dyDescent="0.25">
      <c r="A203" s="1">
        <f t="shared" si="43"/>
        <v>44097</v>
      </c>
      <c r="B203" s="4">
        <f>CHOOSE(References!$G$1,S209,AVERAGEIF(S203:S209,"&lt;&gt;#n/a"),IF(ISERROR(VALUE(B202)),0,B202)+SUMIF(S203,"&lt;&gt;#n/a"))</f>
        <v>5292.6712521922782</v>
      </c>
      <c r="C203" s="4">
        <f>CHOOSE(References!$G$1,T209,AVERAGEIF(T203:T209,"&lt;&gt;#n/a"),IF(ISERROR(VALUE(C202)),0,C202)+SUMIF(T203,"&lt;&gt;#n/a"))</f>
        <v>599.90962262024198</v>
      </c>
      <c r="D203" s="4">
        <f>CHOOSE(References!$G$1,U209,AVERAGEIF(U203:U209,"&lt;&gt;#n/a"),IF(ISERROR(VALUE(D202)),0,D202)+SUMIF(U203,"&lt;&gt;#n/a"))</f>
        <v>7670.1173586538198</v>
      </c>
      <c r="E203" s="4">
        <f>CHOOSE(References!$G$1,V209,AVERAGEIF(V203:V209,"&lt;&gt;#n/a"),IF(ISERROR(VALUE(E202)),0,E202)+SUMIF(V203,"&lt;&gt;#n/a"))</f>
        <v>800.04658850151577</v>
      </c>
      <c r="F203" s="4">
        <f>CHOOSE(References!$G$1,W209,AVERAGEIF(W203:W209,"&lt;&gt;#n/a"),IF(ISERROR(VALUE(F202)),0,F202)+SUMIF(W203,"&lt;&gt;#n/a"))</f>
        <v>11615.071608704891</v>
      </c>
      <c r="G203" s="4">
        <f>CHOOSE(References!$G$1,X209,AVERAGEIF(X203:X209,"&lt;&gt;#n/a"),IF(ISERROR(VALUE(G202)),0,G202)+SUMIF(X203,"&lt;&gt;#n/a"))</f>
        <v>587.69565106502114</v>
      </c>
      <c r="H203" s="4">
        <f>CHOOSE(References!$G$1,Y209,AVERAGEIF(Y203:Y209,"&lt;&gt;#n/a"),IF(ISERROR(VALUE(H202)),0,H202)+SUMIF(Y203,"&lt;&gt;#n/a"))</f>
        <v>19832.576074951197</v>
      </c>
      <c r="I203" s="4">
        <f>CHOOSE(References!$G$1,Z209,AVERAGEIF(Z203:Z209,"&lt;&gt;#n/a"),IF(ISERROR(VALUE(I202)),0,I202)+SUMIF(Z203,"&lt;&gt;#n/a"))</f>
        <v>592.87693680210816</v>
      </c>
      <c r="R203" s="1">
        <f t="shared" si="44"/>
        <v>44091</v>
      </c>
      <c r="S203" s="2">
        <f>IF(References!$E$1=2,#N/A,INDEX(Data!$A$1:$ZZ$10000,MATCH($R203,Data!$A$1:$A$10036,0),MATCH(S$2,Data!$A$1:$ZZ$1,0))*S$1)</f>
        <v>59.099508883229262</v>
      </c>
      <c r="T203" s="2">
        <f>IF(References!$E$1=1,#N/A,INDEX(Data!$A$1:$ZZ$10000,MATCH($R203,Data!$A$1:$A$10036,0),MATCH(T$2,Data!$A$1:$ZZ$1,0))*S$1)</f>
        <v>0.2961639132208933</v>
      </c>
      <c r="U203" s="2">
        <f>IF(References!$E$1=2,#N/A,INDEX(Data!$A$1:$ZZ$10000,MATCH($R203,Data!$A$1:$A$10036,0),MATCH(U$2,Data!$A$1:$ZZ$1,0))*U$1)</f>
        <v>168.29402890705595</v>
      </c>
      <c r="V203" s="2">
        <f>IF(References!$E$1=1,#N/A,INDEX(Data!$A$1:$ZZ$10000,MATCH($R203,Data!$A$1:$A$10036,0),MATCH(V$2,Data!$A$1:$ZZ$1,0))*U$1)</f>
        <v>0.17332031813291035</v>
      </c>
      <c r="W203" s="2">
        <f>IF(References!$E$1=2,#N/A,INDEX(Data!$A$1:$ZZ$10000,MATCH($R203,Data!$A$1:$A$10036,0),MATCH(W$2,Data!$A$1:$ZZ$1,0))*W$1)</f>
        <v>241.58705341592241</v>
      </c>
      <c r="X203" s="2">
        <f>IF(References!$E$1=1,#N/A,INDEX(Data!$A$1:$ZZ$10000,MATCH($R203,Data!$A$1:$A$10036,0),MATCH(X$2,Data!$A$1:$ZZ$1,0))*W$1)</f>
        <v>3.4662211188893304</v>
      </c>
      <c r="Y203" s="2">
        <f>IF(References!$E$1=2,#N/A,INDEX(Data!$A$1:$ZZ$10000,MATCH($R203,Data!$A$1:$A$10036,0),MATCH(Y$2,Data!$A$1:$ZZ$1,0))*Y$1)</f>
        <v>74.751207829305002</v>
      </c>
      <c r="Z203" s="2">
        <f>IF(References!$E$1=1,#N/A,INDEX(Data!$A$1:$ZZ$10000,MATCH($R203,Data!$A$1:$A$10036,0),MATCH(Z$2,Data!$A$1:$ZZ$1,0))*Y$1)</f>
        <v>2.6286606542137094</v>
      </c>
    </row>
    <row r="204" spans="1:26" x14ac:dyDescent="0.25">
      <c r="A204" s="1">
        <f t="shared" si="43"/>
        <v>44098</v>
      </c>
      <c r="B204" s="4">
        <f>CHOOSE(References!$G$1,S210,AVERAGEIF(S204:S210,"&lt;&gt;#n/a"),IF(ISERROR(VALUE(B203)),0,B203)+SUMIF(S204,"&lt;&gt;#n/a"))</f>
        <v>5342.9450764615249</v>
      </c>
      <c r="C204" s="4">
        <f>CHOOSE(References!$G$1,T210,AVERAGEIF(T204:T210,"&lt;&gt;#n/a"),IF(ISERROR(VALUE(C203)),0,C203)+SUMIF(T204,"&lt;&gt;#n/a"))</f>
        <v>600.22059472912395</v>
      </c>
      <c r="D204" s="4">
        <f>CHOOSE(References!$G$1,U210,AVERAGEIF(U204:U210,"&lt;&gt;#n/a"),IF(ISERROR(VALUE(D203)),0,D203)+SUMIF(U204,"&lt;&gt;#n/a"))</f>
        <v>7821.9459573382492</v>
      </c>
      <c r="E204" s="4">
        <f>CHOOSE(References!$G$1,V210,AVERAGEIF(V204:V210,"&lt;&gt;#n/a"),IF(ISERROR(VALUE(E203)),0,E203)+SUMIF(V204,"&lt;&gt;#n/a"))</f>
        <v>800.13324866058224</v>
      </c>
      <c r="F204" s="4">
        <f>CHOOSE(References!$G$1,W210,AVERAGEIF(W204:W210,"&lt;&gt;#n/a"),IF(ISERROR(VALUE(F203)),0,F203)+SUMIF(W204,"&lt;&gt;#n/a"))</f>
        <v>11922.944791912907</v>
      </c>
      <c r="G204" s="4">
        <f>CHOOSE(References!$G$1,X210,AVERAGEIF(X204:X210,"&lt;&gt;#n/a"),IF(ISERROR(VALUE(G203)),0,G203)+SUMIF(X204,"&lt;&gt;#n/a"))</f>
        <v>589.62132946440408</v>
      </c>
      <c r="H204" s="4">
        <f>CHOOSE(References!$G$1,Y210,AVERAGEIF(Y204:Y210,"&lt;&gt;#n/a"),IF(ISERROR(VALUE(H203)),0,H203)+SUMIF(Y204,"&lt;&gt;#n/a"))</f>
        <v>19964.972443416085</v>
      </c>
      <c r="I204" s="4">
        <f>CHOOSE(References!$G$1,Z210,AVERAGEIF(Z204:Z210,"&lt;&gt;#n/a"),IF(ISERROR(VALUE(I203)),0,I203)+SUMIF(Z204,"&lt;&gt;#n/a"))</f>
        <v>595.40227437858402</v>
      </c>
      <c r="R204" s="1">
        <f t="shared" si="44"/>
        <v>44092</v>
      </c>
      <c r="S204" s="2">
        <f>IF(References!$E$1=2,#N/A,INDEX(Data!$A$1:$ZZ$10000,MATCH($R204,Data!$A$1:$A$10036,0),MATCH(S$2,Data!$A$1:$ZZ$1,0))*S$1)</f>
        <v>50.273824269246646</v>
      </c>
      <c r="T204" s="2">
        <f>IF(References!$E$1=1,#N/A,INDEX(Data!$A$1:$ZZ$10000,MATCH($R204,Data!$A$1:$A$10036,0),MATCH(T$2,Data!$A$1:$ZZ$1,0))*S$1)</f>
        <v>0.31097210888193799</v>
      </c>
      <c r="U204" s="2">
        <f>IF(References!$E$1=2,#N/A,INDEX(Data!$A$1:$ZZ$10000,MATCH($R204,Data!$A$1:$A$10036,0),MATCH(U$2,Data!$A$1:$ZZ$1,0))*U$1)</f>
        <v>151.82859868442947</v>
      </c>
      <c r="V204" s="2">
        <f>IF(References!$E$1=1,#N/A,INDEX(Data!$A$1:$ZZ$10000,MATCH($R204,Data!$A$1:$A$10036,0),MATCH(V$2,Data!$A$1:$ZZ$1,0))*U$1)</f>
        <v>8.6660159066455175E-2</v>
      </c>
      <c r="W204" s="2">
        <f>IF(References!$E$1=2,#N/A,INDEX(Data!$A$1:$ZZ$10000,MATCH($R204,Data!$A$1:$A$10036,0),MATCH(W$2,Data!$A$1:$ZZ$1,0))*W$1)</f>
        <v>307.87318320801592</v>
      </c>
      <c r="X204" s="2">
        <f>IF(References!$E$1=1,#N/A,INDEX(Data!$A$1:$ZZ$10000,MATCH($R204,Data!$A$1:$A$10036,0),MATCH(X$2,Data!$A$1:$ZZ$1,0))*W$1)</f>
        <v>1.9256783993829614</v>
      </c>
      <c r="Y204" s="2">
        <f>IF(References!$E$1=2,#N/A,INDEX(Data!$A$1:$ZZ$10000,MATCH($R204,Data!$A$1:$A$10036,0),MATCH(Y$2,Data!$A$1:$ZZ$1,0))*Y$1)</f>
        <v>132.39636846488864</v>
      </c>
      <c r="Z204" s="2">
        <f>IF(References!$E$1=1,#N/A,INDEX(Data!$A$1:$ZZ$10000,MATCH($R204,Data!$A$1:$A$10036,0),MATCH(Z$2,Data!$A$1:$ZZ$1,0))*Y$1)</f>
        <v>2.5253375764758297</v>
      </c>
    </row>
    <row r="205" spans="1:26" x14ac:dyDescent="0.25">
      <c r="A205" s="1">
        <f t="shared" si="43"/>
        <v>44099</v>
      </c>
      <c r="B205" s="4">
        <f>CHOOSE(References!$G$1,S211,AVERAGEIF(S205:S211,"&lt;&gt;#n/a"),IF(ISERROR(VALUE(B204)),0,B204)+SUMIF(S205,"&lt;&gt;#n/a"))</f>
        <v>5406.9460981085604</v>
      </c>
      <c r="C205" s="4">
        <f>CHOOSE(References!$G$1,T211,AVERAGEIF(T205:T211,"&lt;&gt;#n/a"),IF(ISERROR(VALUE(C204)),0,C204)+SUMIF(T205,"&lt;&gt;#n/a"))</f>
        <v>600.62041601197211</v>
      </c>
      <c r="D205" s="4">
        <f>CHOOSE(References!$G$1,U211,AVERAGEIF(U205:U211,"&lt;&gt;#n/a"),IF(ISERROR(VALUE(D204)),0,D204)+SUMIF(U205,"&lt;&gt;#n/a"))</f>
        <v>7970.0481691828209</v>
      </c>
      <c r="E205" s="4">
        <f>CHOOSE(References!$G$1,V211,AVERAGEIF(V205:V211,"&lt;&gt;#n/a"),IF(ISERROR(VALUE(E204)),0,E204)+SUMIF(V205,"&lt;&gt;#n/a"))</f>
        <v>800.65320961498094</v>
      </c>
      <c r="F205" s="4">
        <f>CHOOSE(References!$G$1,W211,AVERAGEIF(W205:W211,"&lt;&gt;#n/a"),IF(ISERROR(VALUE(F204)),0,F204)+SUMIF(W205,"&lt;&gt;#n/a"))</f>
        <v>11922.944791912907</v>
      </c>
      <c r="G205" s="4">
        <f>CHOOSE(References!$G$1,X211,AVERAGEIF(X205:X211,"&lt;&gt;#n/a"),IF(ISERROR(VALUE(G204)),0,G204)+SUMIF(X205,"&lt;&gt;#n/a"))</f>
        <v>589.62132946440408</v>
      </c>
      <c r="H205" s="4">
        <f>CHOOSE(References!$G$1,Y211,AVERAGEIF(Y205:Y211,"&lt;&gt;#n/a"),IF(ISERROR(VALUE(H204)),0,H204)+SUMIF(Y205,"&lt;&gt;#n/a"))</f>
        <v>20117.553279008473</v>
      </c>
      <c r="I205" s="4">
        <f>CHOOSE(References!$G$1,Z211,AVERAGEIF(Z205:Z211,"&lt;&gt;#n/a"),IF(ISERROR(VALUE(I204)),0,I204)+SUMIF(Z205,"&lt;&gt;#n/a"))</f>
        <v>598.30747621144917</v>
      </c>
      <c r="R205" s="1">
        <f t="shared" si="44"/>
        <v>44093</v>
      </c>
      <c r="S205" s="2">
        <f>IF(References!$E$1=2,#N/A,INDEX(Data!$A$1:$ZZ$10000,MATCH($R205,Data!$A$1:$A$10036,0),MATCH(S$2,Data!$A$1:$ZZ$1,0))*S$1)</f>
        <v>64.001021647035046</v>
      </c>
      <c r="T205" s="2">
        <f>IF(References!$E$1=1,#N/A,INDEX(Data!$A$1:$ZZ$10000,MATCH($R205,Data!$A$1:$A$10036,0),MATCH(T$2,Data!$A$1:$ZZ$1,0))*S$1)</f>
        <v>0.39982128284820601</v>
      </c>
      <c r="U205" s="2">
        <f>IF(References!$E$1=2,#N/A,INDEX(Data!$A$1:$ZZ$10000,MATCH($R205,Data!$A$1:$A$10036,0),MATCH(U$2,Data!$A$1:$ZZ$1,0))*U$1)</f>
        <v>148.10221184457188</v>
      </c>
      <c r="V205" s="2">
        <f>IF(References!$E$1=1,#N/A,INDEX(Data!$A$1:$ZZ$10000,MATCH($R205,Data!$A$1:$A$10036,0),MATCH(V$2,Data!$A$1:$ZZ$1,0))*U$1)</f>
        <v>0.51996095439873102</v>
      </c>
      <c r="W205" s="2">
        <f>IF(References!$E$1=2,#N/A,INDEX(Data!$A$1:$ZZ$10000,MATCH($R205,Data!$A$1:$A$10036,0),MATCH(W$2,Data!$A$1:$ZZ$1,0))*W$1)</f>
        <v>0</v>
      </c>
      <c r="X205" s="2">
        <f>IF(References!$E$1=1,#N/A,INDEX(Data!$A$1:$ZZ$10000,MATCH($R205,Data!$A$1:$A$10036,0),MATCH(X$2,Data!$A$1:$ZZ$1,0))*W$1)</f>
        <v>0</v>
      </c>
      <c r="Y205" s="2">
        <f>IF(References!$E$1=2,#N/A,INDEX(Data!$A$1:$ZZ$10000,MATCH($R205,Data!$A$1:$A$10036,0),MATCH(Y$2,Data!$A$1:$ZZ$1,0))*Y$1)</f>
        <v>152.58083559238858</v>
      </c>
      <c r="Z205" s="2">
        <f>IF(References!$E$1=1,#N/A,INDEX(Data!$A$1:$ZZ$10000,MATCH($R205,Data!$A$1:$A$10036,0),MATCH(Z$2,Data!$A$1:$ZZ$1,0))*Y$1)</f>
        <v>2.9052018328650937</v>
      </c>
    </row>
    <row r="206" spans="1:26" x14ac:dyDescent="0.25">
      <c r="A206" s="1">
        <f t="shared" si="43"/>
        <v>44100</v>
      </c>
      <c r="B206" s="4">
        <f>CHOOSE(References!$G$1,S212,AVERAGEIF(S206:S212,"&lt;&gt;#n/a"),IF(ISERROR(VALUE(B205)),0,B205)+SUMIF(S206,"&lt;&gt;#n/a"))</f>
        <v>5472.4279393217003</v>
      </c>
      <c r="C206" s="4">
        <f>CHOOSE(References!$G$1,T212,AVERAGEIF(T206:T212,"&lt;&gt;#n/a"),IF(ISERROR(VALUE(C205)),0,C205)+SUMIF(T206,"&lt;&gt;#n/a"))</f>
        <v>601.02023729482028</v>
      </c>
      <c r="D206" s="4">
        <f>CHOOSE(References!$G$1,U212,AVERAGEIF(U206:U212,"&lt;&gt;#n/a"),IF(ISERROR(VALUE(D205)),0,D205)+SUMIF(U206,"&lt;&gt;#n/a"))</f>
        <v>8047.522351388232</v>
      </c>
      <c r="E206" s="4">
        <f>CHOOSE(References!$G$1,V212,AVERAGEIF(V206:V212,"&lt;&gt;#n/a"),IF(ISERROR(VALUE(E205)),0,E205)+SUMIF(V206,"&lt;&gt;#n/a"))</f>
        <v>801.34649088751257</v>
      </c>
      <c r="F206" s="4">
        <f>CHOOSE(References!$G$1,W212,AVERAGEIF(W206:W212,"&lt;&gt;#n/a"),IF(ISERROR(VALUE(F205)),0,F205)+SUMIF(W206,"&lt;&gt;#n/a"))</f>
        <v>11922.944791912907</v>
      </c>
      <c r="G206" s="4">
        <f>CHOOSE(References!$G$1,X212,AVERAGEIF(X206:X212,"&lt;&gt;#n/a"),IF(ISERROR(VALUE(G205)),0,G205)+SUMIF(X206,"&lt;&gt;#n/a"))</f>
        <v>589.62132946440408</v>
      </c>
      <c r="H206" s="4">
        <f>CHOOSE(References!$G$1,Y212,AVERAGEIF(Y206:Y212,"&lt;&gt;#n/a"),IF(ISERROR(VALUE(H205)),0,H205)+SUMIF(Y206,"&lt;&gt;#n/a"))</f>
        <v>20240.006320698118</v>
      </c>
      <c r="I206" s="4">
        <f>CHOOSE(References!$G$1,Z212,AVERAGEIF(Z206:Z212,"&lt;&gt;#n/a"),IF(ISERROR(VALUE(I205)),0,I205)+SUMIF(Z206,"&lt;&gt;#n/a"))</f>
        <v>600.34050971164447</v>
      </c>
      <c r="R206" s="1">
        <f t="shared" si="44"/>
        <v>44094</v>
      </c>
      <c r="S206" s="2">
        <f>IF(References!$E$1=2,#N/A,INDEX(Data!$A$1:$ZZ$10000,MATCH($R206,Data!$A$1:$A$10036,0),MATCH(S$2,Data!$A$1:$ZZ$1,0))*S$1)</f>
        <v>65.481841213139518</v>
      </c>
      <c r="T206" s="2">
        <f>IF(References!$E$1=1,#N/A,INDEX(Data!$A$1:$ZZ$10000,MATCH($R206,Data!$A$1:$A$10036,0),MATCH(T$2,Data!$A$1:$ZZ$1,0))*S$1)</f>
        <v>0.39982128284820601</v>
      </c>
      <c r="U206" s="2">
        <f>IF(References!$E$1=2,#N/A,INDEX(Data!$A$1:$ZZ$10000,MATCH($R206,Data!$A$1:$A$10036,0),MATCH(U$2,Data!$A$1:$ZZ$1,0))*U$1)</f>
        <v>77.474182205410926</v>
      </c>
      <c r="V206" s="2">
        <f>IF(References!$E$1=1,#N/A,INDEX(Data!$A$1:$ZZ$10000,MATCH($R206,Data!$A$1:$A$10036,0),MATCH(V$2,Data!$A$1:$ZZ$1,0))*U$1)</f>
        <v>0.6932812725316414</v>
      </c>
      <c r="W206" s="2">
        <f>IF(References!$E$1=2,#N/A,INDEX(Data!$A$1:$ZZ$10000,MATCH($R206,Data!$A$1:$A$10036,0),MATCH(W$2,Data!$A$1:$ZZ$1,0))*W$1)</f>
        <v>0</v>
      </c>
      <c r="X206" s="2">
        <f>IF(References!$E$1=1,#N/A,INDEX(Data!$A$1:$ZZ$10000,MATCH($R206,Data!$A$1:$A$10036,0),MATCH(X$2,Data!$A$1:$ZZ$1,0))*W$1)</f>
        <v>0</v>
      </c>
      <c r="Y206" s="2">
        <f>IF(References!$E$1=2,#N/A,INDEX(Data!$A$1:$ZZ$10000,MATCH($R206,Data!$A$1:$A$10036,0),MATCH(Y$2,Data!$A$1:$ZZ$1,0))*Y$1)</f>
        <v>122.45304168964326</v>
      </c>
      <c r="Z206" s="2">
        <f>IF(References!$E$1=1,#N/A,INDEX(Data!$A$1:$ZZ$10000,MATCH($R206,Data!$A$1:$A$10036,0),MATCH(Z$2,Data!$A$1:$ZZ$1,0))*Y$1)</f>
        <v>2.033033500195343</v>
      </c>
    </row>
    <row r="207" spans="1:26" x14ac:dyDescent="0.25">
      <c r="A207" s="1">
        <f t="shared" si="43"/>
        <v>44101</v>
      </c>
      <c r="B207" s="4">
        <f>CHOOSE(References!$G$1,S213,AVERAGEIF(S207:S213,"&lt;&gt;#n/a"),IF(ISERROR(VALUE(B206)),0,B206)+SUMIF(S207,"&lt;&gt;#n/a"))</f>
        <v>5530.1650942041133</v>
      </c>
      <c r="C207" s="4">
        <f>CHOOSE(References!$G$1,T213,AVERAGEIF(T207:T213,"&lt;&gt;#n/a"),IF(ISERROR(VALUE(C206)),0,C206)+SUMIF(T207,"&lt;&gt;#n/a"))</f>
        <v>601.28678481671909</v>
      </c>
      <c r="D207" s="4">
        <f>CHOOSE(References!$G$1,U213,AVERAGEIF(U207:U213,"&lt;&gt;#n/a"),IF(ISERROR(VALUE(D206)),0,D206)+SUMIF(U207,"&lt;&gt;#n/a"))</f>
        <v>8087.4726847178681</v>
      </c>
      <c r="E207" s="4">
        <f>CHOOSE(References!$G$1,V213,AVERAGEIF(V207:V213,"&lt;&gt;#n/a"),IF(ISERROR(VALUE(E206)),0,E206)+SUMIF(V207,"&lt;&gt;#n/a"))</f>
        <v>801.60647136471198</v>
      </c>
      <c r="F207" s="4">
        <f>CHOOSE(References!$G$1,W213,AVERAGEIF(W207:W213,"&lt;&gt;#n/a"),IF(ISERROR(VALUE(F206)),0,F206)+SUMIF(W207,"&lt;&gt;#n/a"))</f>
        <v>12595.391688977437</v>
      </c>
      <c r="G207" s="4">
        <f>CHOOSE(References!$G$1,X213,AVERAGEIF(X207:X213,"&lt;&gt;#n/a"),IF(ISERROR(VALUE(G206)),0,G206)+SUMIF(X207,"&lt;&gt;#n/a"))</f>
        <v>593.21592914325231</v>
      </c>
      <c r="H207" s="4">
        <f>CHOOSE(References!$G$1,Y213,AVERAGEIF(Y207:Y213,"&lt;&gt;#n/a"),IF(ISERROR(VALUE(H206)),0,H206)+SUMIF(Y207,"&lt;&gt;#n/a"))</f>
        <v>20361.113123463118</v>
      </c>
      <c r="I207" s="4">
        <f>CHOOSE(References!$G$1,Z213,AVERAGEIF(Z207:Z213,"&lt;&gt;#n/a"),IF(ISERROR(VALUE(I206)),0,I206)+SUMIF(Z207,"&lt;&gt;#n/a"))</f>
        <v>601.10327713847414</v>
      </c>
      <c r="R207" s="1">
        <f t="shared" si="44"/>
        <v>44095</v>
      </c>
      <c r="S207" s="2">
        <f>IF(References!$E$1=2,#N/A,INDEX(Data!$A$1:$ZZ$10000,MATCH($R207,Data!$A$1:$A$10036,0),MATCH(S$2,Data!$A$1:$ZZ$1,0))*S$1)</f>
        <v>57.737154882413158</v>
      </c>
      <c r="T207" s="2">
        <f>IF(References!$E$1=1,#N/A,INDEX(Data!$A$1:$ZZ$10000,MATCH($R207,Data!$A$1:$A$10036,0),MATCH(T$2,Data!$A$1:$ZZ$1,0))*S$1)</f>
        <v>0.26654752189880399</v>
      </c>
      <c r="U207" s="2">
        <f>IF(References!$E$1=2,#N/A,INDEX(Data!$A$1:$ZZ$10000,MATCH($R207,Data!$A$1:$A$10036,0),MATCH(U$2,Data!$A$1:$ZZ$1,0))*U$1)</f>
        <v>39.950333329635839</v>
      </c>
      <c r="V207" s="2">
        <f>IF(References!$E$1=1,#N/A,INDEX(Data!$A$1:$ZZ$10000,MATCH($R207,Data!$A$1:$A$10036,0),MATCH(V$2,Data!$A$1:$ZZ$1,0))*U$1)</f>
        <v>0.25998047719936551</v>
      </c>
      <c r="W207" s="2">
        <f>IF(References!$E$1=2,#N/A,INDEX(Data!$A$1:$ZZ$10000,MATCH($R207,Data!$A$1:$A$10036,0),MATCH(W$2,Data!$A$1:$ZZ$1,0))*W$1)</f>
        <v>672.44689706453005</v>
      </c>
      <c r="X207" s="2">
        <f>IF(References!$E$1=1,#N/A,INDEX(Data!$A$1:$ZZ$10000,MATCH($R207,Data!$A$1:$A$10036,0),MATCH(X$2,Data!$A$1:$ZZ$1,0))*W$1)</f>
        <v>3.5945996788481946</v>
      </c>
      <c r="Y207" s="2">
        <f>IF(References!$E$1=2,#N/A,INDEX(Data!$A$1:$ZZ$10000,MATCH($R207,Data!$A$1:$A$10036,0),MATCH(Y$2,Data!$A$1:$ZZ$1,0))*Y$1)</f>
        <v>121.1068027649997</v>
      </c>
      <c r="Z207" s="2">
        <f>IF(References!$E$1=1,#N/A,INDEX(Data!$A$1:$ZZ$10000,MATCH($R207,Data!$A$1:$A$10036,0),MATCH(Z$2,Data!$A$1:$ZZ$1,0))*Y$1)</f>
        <v>0.76276742682964283</v>
      </c>
    </row>
    <row r="208" spans="1:26" x14ac:dyDescent="0.25">
      <c r="A208" s="1">
        <f t="shared" si="43"/>
        <v>44102</v>
      </c>
      <c r="B208" s="4">
        <f>CHOOSE(References!$G$1,S214,AVERAGEIF(S208:S214,"&lt;&gt;#n/a"),IF(ISERROR(VALUE(B207)),0,B207)+SUMIF(S208,"&lt;&gt;#n/a"))</f>
        <v>5594.8472928515566</v>
      </c>
      <c r="C208" s="4">
        <f>CHOOSE(References!$G$1,T214,AVERAGEIF(T208:T214,"&lt;&gt;#n/a"),IF(ISERROR(VALUE(C207)),0,C207)+SUMIF(T208,"&lt;&gt;#n/a"))</f>
        <v>601.44967496899062</v>
      </c>
      <c r="D208" s="4">
        <f>CHOOSE(References!$G$1,U214,AVERAGEIF(U208:U214,"&lt;&gt;#n/a"),IF(ISERROR(VALUE(D207)),0,D207)+SUMIF(U208,"&lt;&gt;#n/a"))</f>
        <v>8278.4716753003358</v>
      </c>
      <c r="E208" s="4">
        <f>CHOOSE(References!$G$1,V214,AVERAGEIF(V208:V214,"&lt;&gt;#n/a"),IF(ISERROR(VALUE(E207)),0,E207)+SUMIF(V208,"&lt;&gt;#n/a"))</f>
        <v>801.86645184191138</v>
      </c>
      <c r="F208" s="4">
        <f>CHOOSE(References!$G$1,W214,AVERAGEIF(W208:W214,"&lt;&gt;#n/a"),IF(ISERROR(VALUE(F207)),0,F207)+SUMIF(W208,"&lt;&gt;#n/a"))</f>
        <v>12826.451700476733</v>
      </c>
      <c r="G208" s="4">
        <f>CHOOSE(References!$G$1,X214,AVERAGEIF(X208:X214,"&lt;&gt;#n/a"),IF(ISERROR(VALUE(G207)),0,G207)+SUMIF(X208,"&lt;&gt;#n/a"))</f>
        <v>598.37246796826673</v>
      </c>
      <c r="H208" s="4">
        <f>CHOOSE(References!$G$1,Y214,AVERAGEIF(Y208:Y214,"&lt;&gt;#n/a"),IF(ISERROR(VALUE(H207)),0,H207)+SUMIF(Y208,"&lt;&gt;#n/a"))</f>
        <v>20522.640522021986</v>
      </c>
      <c r="I208" s="4">
        <f>CHOOSE(References!$G$1,Z214,AVERAGEIF(Z208:Z214,"&lt;&gt;#n/a"),IF(ISERROR(VALUE(I207)),0,I207)+SUMIF(Z208,"&lt;&gt;#n/a"))</f>
        <v>602.23375316548857</v>
      </c>
      <c r="R208" s="1">
        <f t="shared" si="44"/>
        <v>44096</v>
      </c>
      <c r="S208" s="2">
        <f>IF(References!$E$1=2,#N/A,INDEX(Data!$A$1:$ZZ$10000,MATCH($R208,Data!$A$1:$A$10036,0),MATCH(S$2,Data!$A$1:$ZZ$1,0))*S$1)</f>
        <v>64.682198647443101</v>
      </c>
      <c r="T208" s="2">
        <f>IF(References!$E$1=1,#N/A,INDEX(Data!$A$1:$ZZ$10000,MATCH($R208,Data!$A$1:$A$10036,0),MATCH(T$2,Data!$A$1:$ZZ$1,0))*S$1)</f>
        <v>0.16289015227149134</v>
      </c>
      <c r="U208" s="2">
        <f>IF(References!$E$1=2,#N/A,INDEX(Data!$A$1:$ZZ$10000,MATCH($R208,Data!$A$1:$A$10036,0),MATCH(U$2,Data!$A$1:$ZZ$1,0))*U$1)</f>
        <v>190.9989905824672</v>
      </c>
      <c r="V208" s="2">
        <f>IF(References!$E$1=1,#N/A,INDEX(Data!$A$1:$ZZ$10000,MATCH($R208,Data!$A$1:$A$10036,0),MATCH(V$2,Data!$A$1:$ZZ$1,0))*U$1)</f>
        <v>0.25998047719936551</v>
      </c>
      <c r="W208" s="2">
        <f>IF(References!$E$1=2,#N/A,INDEX(Data!$A$1:$ZZ$10000,MATCH($R208,Data!$A$1:$A$10036,0),MATCH(W$2,Data!$A$1:$ZZ$1,0))*W$1)</f>
        <v>231.06001149929554</v>
      </c>
      <c r="X208" s="2">
        <f>IF(References!$E$1=1,#N/A,INDEX(Data!$A$1:$ZZ$10000,MATCH($R208,Data!$A$1:$A$10036,0),MATCH(X$2,Data!$A$1:$ZZ$1,0))*W$1)</f>
        <v>5.1565388250143744</v>
      </c>
      <c r="Y208" s="2">
        <f>IF(References!$E$1=2,#N/A,INDEX(Data!$A$1:$ZZ$10000,MATCH($R208,Data!$A$1:$A$10036,0),MATCH(Y$2,Data!$A$1:$ZZ$1,0))*Y$1)</f>
        <v>161.52739855886855</v>
      </c>
      <c r="Z208" s="2">
        <f>IF(References!$E$1=1,#N/A,INDEX(Data!$A$1:$ZZ$10000,MATCH($R208,Data!$A$1:$A$10036,0),MATCH(Z$2,Data!$A$1:$ZZ$1,0))*Y$1)</f>
        <v>1.1304760270144507</v>
      </c>
    </row>
    <row r="209" spans="1:26" x14ac:dyDescent="0.25">
      <c r="A209" s="1">
        <f t="shared" si="43"/>
        <v>44103</v>
      </c>
      <c r="B209" s="4">
        <f>CHOOSE(References!$G$1,S215,AVERAGEIF(S209:S215,"&lt;&gt;#n/a"),IF(ISERROR(VALUE(B208)),0,B208)+SUMIF(S209,"&lt;&gt;#n/a"))</f>
        <v>5667.7924646778629</v>
      </c>
      <c r="C209" s="4">
        <f>CHOOSE(References!$G$1,T215,AVERAGEIF(T209:T215,"&lt;&gt;#n/a"),IF(ISERROR(VALUE(C208)),0,C208)+SUMIF(T209,"&lt;&gt;#n/a"))</f>
        <v>601.99757820844923</v>
      </c>
      <c r="D209" s="4">
        <f>CHOOSE(References!$G$1,U215,AVERAGEIF(U209:U215,"&lt;&gt;#n/a"),IF(ISERROR(VALUE(D208)),0,D208)+SUMIF(U209,"&lt;&gt;#n/a"))</f>
        <v>8458.2048452041636</v>
      </c>
      <c r="E209" s="4">
        <f>CHOOSE(References!$G$1,V215,AVERAGEIF(V209:V215,"&lt;&gt;#n/a"),IF(ISERROR(VALUE(E208)),0,E208)+SUMIF(V209,"&lt;&gt;#n/a"))</f>
        <v>801.95311200097785</v>
      </c>
      <c r="F209" s="4">
        <f>CHOOSE(References!$G$1,W215,AVERAGEIF(W209:W215,"&lt;&gt;#n/a"),IF(ISERROR(VALUE(F208)),0,F208)+SUMIF(W209,"&lt;&gt;#n/a"))</f>
        <v>13067.995961039336</v>
      </c>
      <c r="G209" s="4">
        <f>CHOOSE(References!$G$1,X215,AVERAGEIF(X209:X215,"&lt;&gt;#n/a"),IF(ISERROR(VALUE(G208)),0,G208)+SUMIF(X209,"&lt;&gt;#n/a"))</f>
        <v>601.15400343404212</v>
      </c>
      <c r="H209" s="4">
        <f>CHOOSE(References!$G$1,Y215,AVERAGEIF(Y209:Y215,"&lt;&gt;#n/a"),IF(ISERROR(VALUE(H208)),0,H208)+SUMIF(Y209,"&lt;&gt;#n/a"))</f>
        <v>20639.052202578016</v>
      </c>
      <c r="I209" s="4">
        <f>CHOOSE(References!$G$1,Z215,AVERAGEIF(Z209:Z215,"&lt;&gt;#n/a"),IF(ISERROR(VALUE(I208)),0,I208)+SUMIF(Z209,"&lt;&gt;#n/a"))</f>
        <v>605.04778757682027</v>
      </c>
      <c r="R209" s="1">
        <f t="shared" si="44"/>
        <v>44097</v>
      </c>
      <c r="S209" s="2">
        <f>IF(References!$E$1=2,#N/A,INDEX(Data!$A$1:$ZZ$10000,MATCH($R209,Data!$A$1:$A$10036,0),MATCH(S$2,Data!$A$1:$ZZ$1,0))*S$1)</f>
        <v>72.945171826306023</v>
      </c>
      <c r="T209" s="2">
        <f>IF(References!$E$1=1,#N/A,INDEX(Data!$A$1:$ZZ$10000,MATCH($R209,Data!$A$1:$A$10036,0),MATCH(T$2,Data!$A$1:$ZZ$1,0))*S$1)</f>
        <v>0.54790323945865271</v>
      </c>
      <c r="U209" s="2">
        <f>IF(References!$E$1=2,#N/A,INDEX(Data!$A$1:$ZZ$10000,MATCH($R209,Data!$A$1:$A$10036,0),MATCH(U$2,Data!$A$1:$ZZ$1,0))*U$1)</f>
        <v>179.73316990382804</v>
      </c>
      <c r="V209" s="2">
        <f>IF(References!$E$1=1,#N/A,INDEX(Data!$A$1:$ZZ$10000,MATCH($R209,Data!$A$1:$A$10036,0),MATCH(V$2,Data!$A$1:$ZZ$1,0))*U$1)</f>
        <v>8.6660159066455175E-2</v>
      </c>
      <c r="W209" s="2">
        <f>IF(References!$E$1=2,#N/A,INDEX(Data!$A$1:$ZZ$10000,MATCH($R209,Data!$A$1:$A$10036,0),MATCH(W$2,Data!$A$1:$ZZ$1,0))*W$1)</f>
        <v>241.54426056260277</v>
      </c>
      <c r="X209" s="2">
        <f>IF(References!$E$1=1,#N/A,INDEX(Data!$A$1:$ZZ$10000,MATCH($R209,Data!$A$1:$A$10036,0),MATCH(X$2,Data!$A$1:$ZZ$1,0))*W$1)</f>
        <v>2.7815354657753888</v>
      </c>
      <c r="Y209" s="2">
        <f>IF(References!$E$1=2,#N/A,INDEX(Data!$A$1:$ZZ$10000,MATCH($R209,Data!$A$1:$A$10036,0),MATCH(Y$2,Data!$A$1:$ZZ$1,0))*Y$1)</f>
        <v>116.4116805560284</v>
      </c>
      <c r="Z209" s="2">
        <f>IF(References!$E$1=1,#N/A,INDEX(Data!$A$1:$ZZ$10000,MATCH($R209,Data!$A$1:$A$10036,0),MATCH(Z$2,Data!$A$1:$ZZ$1,0))*Y$1)</f>
        <v>2.8140344113316704</v>
      </c>
    </row>
    <row r="210" spans="1:26" x14ac:dyDescent="0.25">
      <c r="A210" s="1">
        <f t="shared" si="43"/>
        <v>44104</v>
      </c>
      <c r="B210" s="4">
        <f>CHOOSE(References!$G$1,S216,AVERAGEIF(S210:S216,"&lt;&gt;#n/a"),IF(ISERROR(VALUE(B209)),0,B209)+SUMIF(S210,"&lt;&gt;#n/a"))</f>
        <v>5759.2774974717968</v>
      </c>
      <c r="C210" s="4">
        <f>CHOOSE(References!$G$1,T216,AVERAGEIF(T210:T216,"&lt;&gt;#n/a"),IF(ISERROR(VALUE(C209)),0,C209)+SUMIF(T210,"&lt;&gt;#n/a"))</f>
        <v>602.54548144790783</v>
      </c>
      <c r="D210" s="4">
        <f>CHOOSE(References!$G$1,U216,AVERAGEIF(U210:U216,"&lt;&gt;#n/a"),IF(ISERROR(VALUE(D209)),0,D209)+SUMIF(U210,"&lt;&gt;#n/a"))</f>
        <v>8639.9311987665205</v>
      </c>
      <c r="E210" s="4">
        <f>CHOOSE(References!$G$1,V216,AVERAGEIF(V210:V216,"&lt;&gt;#n/a"),IF(ISERROR(VALUE(E209)),0,E209)+SUMIF(V210,"&lt;&gt;#n/a"))</f>
        <v>802.64639327350949</v>
      </c>
      <c r="F210" s="4">
        <f>CHOOSE(References!$G$1,W216,AVERAGEIF(W210:W216,"&lt;&gt;#n/a"),IF(ISERROR(VALUE(F209)),0,F209)+SUMIF(W210,"&lt;&gt;#n/a"))</f>
        <v>13295.9320942463</v>
      </c>
      <c r="G210" s="4">
        <f>CHOOSE(References!$G$1,X216,AVERAGEIF(X210:X216,"&lt;&gt;#n/a"),IF(ISERROR(VALUE(G209)),0,G209)+SUMIF(X210,"&lt;&gt;#n/a"))</f>
        <v>602.95130327346624</v>
      </c>
      <c r="H210" s="4">
        <f>CHOOSE(References!$G$1,Y216,AVERAGEIF(Y210:Y216,"&lt;&gt;#n/a"),IF(ISERROR(VALUE(H209)),0,H209)+SUMIF(Y210,"&lt;&gt;#n/a"))</f>
        <v>20754.318212536775</v>
      </c>
      <c r="I210" s="4">
        <f>CHOOSE(References!$G$1,Z216,AVERAGEIF(Z210:Z216,"&lt;&gt;#n/a"),IF(ISERROR(VALUE(I209)),0,I209)+SUMIF(Z210,"&lt;&gt;#n/a"))</f>
        <v>608.39667086114798</v>
      </c>
      <c r="R210" s="1">
        <f t="shared" si="44"/>
        <v>44098</v>
      </c>
      <c r="S210" s="2">
        <f>IF(References!$E$1=2,#N/A,INDEX(Data!$A$1:$ZZ$10000,MATCH($R210,Data!$A$1:$A$10036,0),MATCH(S$2,Data!$A$1:$ZZ$1,0))*S$1)</f>
        <v>91.485032793933954</v>
      </c>
      <c r="T210" s="2">
        <f>IF(References!$E$1=1,#N/A,INDEX(Data!$A$1:$ZZ$10000,MATCH($R210,Data!$A$1:$A$10036,0),MATCH(T$2,Data!$A$1:$ZZ$1,0))*S$1)</f>
        <v>0.54790323945865271</v>
      </c>
      <c r="U210" s="2">
        <f>IF(References!$E$1=2,#N/A,INDEX(Data!$A$1:$ZZ$10000,MATCH($R210,Data!$A$1:$A$10036,0),MATCH(U$2,Data!$A$1:$ZZ$1,0))*U$1)</f>
        <v>181.72635356235651</v>
      </c>
      <c r="V210" s="2">
        <f>IF(References!$E$1=1,#N/A,INDEX(Data!$A$1:$ZZ$10000,MATCH($R210,Data!$A$1:$A$10036,0),MATCH(V$2,Data!$A$1:$ZZ$1,0))*U$1)</f>
        <v>0.6932812725316414</v>
      </c>
      <c r="W210" s="2">
        <f>IF(References!$E$1=2,#N/A,INDEX(Data!$A$1:$ZZ$10000,MATCH($R210,Data!$A$1:$A$10036,0),MATCH(W$2,Data!$A$1:$ZZ$1,0))*W$1)</f>
        <v>227.93613320696318</v>
      </c>
      <c r="X210" s="2">
        <f>IF(References!$E$1=1,#N/A,INDEX(Data!$A$1:$ZZ$10000,MATCH($R210,Data!$A$1:$A$10036,0),MATCH(X$2,Data!$A$1:$ZZ$1,0))*W$1)</f>
        <v>1.7972998394240973</v>
      </c>
      <c r="Y210" s="2">
        <f>IF(References!$E$1=2,#N/A,INDEX(Data!$A$1:$ZZ$10000,MATCH($R210,Data!$A$1:$A$10036,0),MATCH(Y$2,Data!$A$1:$ZZ$1,0))*Y$1)</f>
        <v>115.26600995875837</v>
      </c>
      <c r="Z210" s="2">
        <f>IF(References!$E$1=1,#N/A,INDEX(Data!$A$1:$ZZ$10000,MATCH($R210,Data!$A$1:$A$10036,0),MATCH(Z$2,Data!$A$1:$ZZ$1,0))*Y$1)</f>
        <v>3.3488832843277545</v>
      </c>
    </row>
    <row r="211" spans="1:26" x14ac:dyDescent="0.25">
      <c r="A211" s="1">
        <f t="shared" si="43"/>
        <v>44105</v>
      </c>
      <c r="B211" s="4">
        <f>CHOOSE(References!$G$1,S217,AVERAGEIF(S211:S217,"&lt;&gt;#n/a"),IF(ISERROR(VALUE(B210)),0,B210)+SUMIF(S211,"&lt;&gt;#n/a"))</f>
        <v>5857.5150674871675</v>
      </c>
      <c r="C211" s="4">
        <f>CHOOSE(References!$G$1,T217,AVERAGEIF(T211:T217,"&lt;&gt;#n/a"),IF(ISERROR(VALUE(C210)),0,C210)+SUMIF(T211,"&lt;&gt;#n/a"))</f>
        <v>603.13780927434959</v>
      </c>
      <c r="D211" s="4">
        <f>CHOOSE(References!$G$1,U217,AVERAGEIF(U211:U217,"&lt;&gt;#n/a"),IF(ISERROR(VALUE(D210)),0,D210)+SUMIF(U211,"&lt;&gt;#n/a"))</f>
        <v>8795.5728444498745</v>
      </c>
      <c r="E211" s="4">
        <f>CHOOSE(References!$G$1,V217,AVERAGEIF(V211:V217,"&lt;&gt;#n/a"),IF(ISERROR(VALUE(E210)),0,E210)+SUMIF(V211,"&lt;&gt;#n/a"))</f>
        <v>802.99303390977536</v>
      </c>
      <c r="F211" s="4">
        <f>CHOOSE(References!$G$1,W217,AVERAGEIF(W211:W217,"&lt;&gt;#n/a"),IF(ISERROR(VALUE(F210)),0,F210)+SUMIF(W211,"&lt;&gt;#n/a"))</f>
        <v>13558.509042215497</v>
      </c>
      <c r="G211" s="4">
        <f>CHOOSE(References!$G$1,X217,AVERAGEIF(X211:X217,"&lt;&gt;#n/a"),IF(ISERROR(VALUE(G210)),0,G210)+SUMIF(X211,"&lt;&gt;#n/a"))</f>
        <v>605.39049591268463</v>
      </c>
      <c r="H211" s="4">
        <f>CHOOSE(References!$G$1,Y217,AVERAGEIF(Y211:Y217,"&lt;&gt;#n/a"),IF(ISERROR(VALUE(H210)),0,H210)+SUMIF(Y211,"&lt;&gt;#n/a"))</f>
        <v>20888.677719478685</v>
      </c>
      <c r="I211" s="4">
        <f>CHOOSE(References!$G$1,Z217,AVERAGEIF(Z211:Z217,"&lt;&gt;#n/a"),IF(ISERROR(VALUE(I210)),0,I210)+SUMIF(Z211,"&lt;&gt;#n/a"))</f>
        <v>611.13473242120176</v>
      </c>
      <c r="R211" s="1">
        <f t="shared" si="44"/>
        <v>44099</v>
      </c>
      <c r="S211" s="2">
        <f>IF(References!$E$1=2,#N/A,INDEX(Data!$A$1:$ZZ$10000,MATCH($R211,Data!$A$1:$A$10036,0),MATCH(S$2,Data!$A$1:$ZZ$1,0))*S$1)</f>
        <v>98.237570015370324</v>
      </c>
      <c r="T211" s="2">
        <f>IF(References!$E$1=1,#N/A,INDEX(Data!$A$1:$ZZ$10000,MATCH($R211,Data!$A$1:$A$10036,0),MATCH(T$2,Data!$A$1:$ZZ$1,0))*S$1)</f>
        <v>0.59232782644178661</v>
      </c>
      <c r="U211" s="2">
        <f>IF(References!$E$1=2,#N/A,INDEX(Data!$A$1:$ZZ$10000,MATCH($R211,Data!$A$1:$A$10036,0),MATCH(U$2,Data!$A$1:$ZZ$1,0))*U$1)</f>
        <v>155.64164568335349</v>
      </c>
      <c r="V211" s="2">
        <f>IF(References!$E$1=1,#N/A,INDEX(Data!$A$1:$ZZ$10000,MATCH($R211,Data!$A$1:$A$10036,0),MATCH(V$2,Data!$A$1:$ZZ$1,0))*U$1)</f>
        <v>0.3466406362658207</v>
      </c>
      <c r="W211" s="2">
        <f>IF(References!$E$1=2,#N/A,INDEX(Data!$A$1:$ZZ$10000,MATCH($R211,Data!$A$1:$A$10036,0),MATCH(W$2,Data!$A$1:$ZZ$1,0))*W$1)</f>
        <v>262.57694796919668</v>
      </c>
      <c r="X211" s="2">
        <f>IF(References!$E$1=1,#N/A,INDEX(Data!$A$1:$ZZ$10000,MATCH($R211,Data!$A$1:$A$10036,0),MATCH(X$2,Data!$A$1:$ZZ$1,0))*W$1)</f>
        <v>2.4391926392184176</v>
      </c>
      <c r="Y211" s="2">
        <f>IF(References!$E$1=2,#N/A,INDEX(Data!$A$1:$ZZ$10000,MATCH($R211,Data!$A$1:$A$10036,0),MATCH(Y$2,Data!$A$1:$ZZ$1,0))*Y$1)</f>
        <v>134.35950694190836</v>
      </c>
      <c r="Z211" s="2">
        <f>IF(References!$E$1=1,#N/A,INDEX(Data!$A$1:$ZZ$10000,MATCH($R211,Data!$A$1:$A$10036,0),MATCH(Z$2,Data!$A$1:$ZZ$1,0))*Y$1)</f>
        <v>2.7380615600538176</v>
      </c>
    </row>
    <row r="212" spans="1:26" x14ac:dyDescent="0.25">
      <c r="A212" s="1">
        <f t="shared" si="43"/>
        <v>44106</v>
      </c>
      <c r="B212" s="4">
        <f>CHOOSE(References!$G$1,S218,AVERAGEIF(S212:S218,"&lt;&gt;#n/a"),IF(ISERROR(VALUE(B211)),0,B211)+SUMIF(S212,"&lt;&gt;#n/a"))</f>
        <v>5959.2917962655274</v>
      </c>
      <c r="C212" s="4">
        <f>CHOOSE(References!$G$1,T218,AVERAGEIF(T212:T218,"&lt;&gt;#n/a"),IF(ISERROR(VALUE(C211)),0,C211)+SUMIF(T212,"&lt;&gt;#n/a"))</f>
        <v>603.64128792682516</v>
      </c>
      <c r="D212" s="4">
        <f>CHOOSE(References!$G$1,U218,AVERAGEIF(U212:U218,"&lt;&gt;#n/a"),IF(ISERROR(VALUE(D211)),0,D211)+SUMIF(U212,"&lt;&gt;#n/a"))</f>
        <v>8936.2222826147317</v>
      </c>
      <c r="E212" s="4">
        <f>CHOOSE(References!$G$1,V218,AVERAGEIF(V212:V218,"&lt;&gt;#n/a"),IF(ISERROR(VALUE(E211)),0,E211)+SUMIF(V212,"&lt;&gt;#n/a"))</f>
        <v>803.42633470510759</v>
      </c>
      <c r="F212" s="4">
        <f>CHOOSE(References!$G$1,W218,AVERAGEIF(W212:W218,"&lt;&gt;#n/a"),IF(ISERROR(VALUE(F211)),0,F211)+SUMIF(W212,"&lt;&gt;#n/a"))</f>
        <v>13558.509042215497</v>
      </c>
      <c r="G212" s="4">
        <f>CHOOSE(References!$G$1,X218,AVERAGEIF(X212:X218,"&lt;&gt;#n/a"),IF(ISERROR(VALUE(G211)),0,G211)+SUMIF(X212,"&lt;&gt;#n/a"))</f>
        <v>605.39049591268463</v>
      </c>
      <c r="H212" s="4">
        <f>CHOOSE(References!$G$1,Y218,AVERAGEIF(Y212:Y218,"&lt;&gt;#n/a"),IF(ISERROR(VALUE(H211)),0,H211)+SUMIF(Y212,"&lt;&gt;#n/a"))</f>
        <v>21055.857498172627</v>
      </c>
      <c r="I212" s="4">
        <f>CHOOSE(References!$G$1,Z218,AVERAGEIF(Z212:Z218,"&lt;&gt;#n/a"),IF(ISERROR(VALUE(I211)),0,I211)+SUMIF(Z212,"&lt;&gt;#n/a"))</f>
        <v>614.06424556647573</v>
      </c>
      <c r="R212" s="1">
        <f t="shared" si="44"/>
        <v>44100</v>
      </c>
      <c r="S212" s="2">
        <f>IF(References!$E$1=2,#N/A,INDEX(Data!$A$1:$ZZ$10000,MATCH($R212,Data!$A$1:$A$10036,0),MATCH(S$2,Data!$A$1:$ZZ$1,0))*S$1)</f>
        <v>101.77672877836</v>
      </c>
      <c r="T212" s="2">
        <f>IF(References!$E$1=1,#N/A,INDEX(Data!$A$1:$ZZ$10000,MATCH($R212,Data!$A$1:$A$10036,0),MATCH(T$2,Data!$A$1:$ZZ$1,0))*S$1)</f>
        <v>0.50347865247551871</v>
      </c>
      <c r="U212" s="2">
        <f>IF(References!$E$1=2,#N/A,INDEX(Data!$A$1:$ZZ$10000,MATCH($R212,Data!$A$1:$A$10036,0),MATCH(U$2,Data!$A$1:$ZZ$1,0))*U$1)</f>
        <v>140.64943816485675</v>
      </c>
      <c r="V212" s="2">
        <f>IF(References!$E$1=1,#N/A,INDEX(Data!$A$1:$ZZ$10000,MATCH($R212,Data!$A$1:$A$10036,0),MATCH(V$2,Data!$A$1:$ZZ$1,0))*U$1)</f>
        <v>0.43330079533227589</v>
      </c>
      <c r="W212" s="2">
        <f>IF(References!$E$1=2,#N/A,INDEX(Data!$A$1:$ZZ$10000,MATCH($R212,Data!$A$1:$A$10036,0),MATCH(W$2,Data!$A$1:$ZZ$1,0))*W$1)</f>
        <v>0</v>
      </c>
      <c r="X212" s="2">
        <f>IF(References!$E$1=1,#N/A,INDEX(Data!$A$1:$ZZ$10000,MATCH($R212,Data!$A$1:$A$10036,0),MATCH(X$2,Data!$A$1:$ZZ$1,0))*W$1)</f>
        <v>0</v>
      </c>
      <c r="Y212" s="2">
        <f>IF(References!$E$1=2,#N/A,INDEX(Data!$A$1:$ZZ$10000,MATCH($R212,Data!$A$1:$A$10036,0),MATCH(Y$2,Data!$A$1:$ZZ$1,0))*Y$1)</f>
        <v>167.17977869394079</v>
      </c>
      <c r="Z212" s="2">
        <f>IF(References!$E$1=1,#N/A,INDEX(Data!$A$1:$ZZ$10000,MATCH($R212,Data!$A$1:$A$10036,0),MATCH(Z$2,Data!$A$1:$ZZ$1,0))*Y$1)</f>
        <v>2.9295131452740066</v>
      </c>
    </row>
    <row r="213" spans="1:26" x14ac:dyDescent="0.25">
      <c r="A213" s="1">
        <f t="shared" si="43"/>
        <v>44107</v>
      </c>
      <c r="B213" s="4">
        <f>CHOOSE(References!$G$1,S219,AVERAGEIF(S213:S219,"&lt;&gt;#n/a"),IF(ISERROR(VALUE(B212)),0,B212)+SUMIF(S213,"&lt;&gt;#n/a"))</f>
        <v>6048.7481062538982</v>
      </c>
      <c r="C213" s="4">
        <f>CHOOSE(References!$G$1,T219,AVERAGEIF(T213:T219,"&lt;&gt;#n/a"),IF(ISERROR(VALUE(C212)),0,C212)+SUMIF(T213,"&lt;&gt;#n/a"))</f>
        <v>604.1595747749617</v>
      </c>
      <c r="D213" s="4">
        <f>CHOOSE(References!$G$1,U219,AVERAGEIF(U213:U219,"&lt;&gt;#n/a"),IF(ISERROR(VALUE(D212)),0,D212)+SUMIF(U213,"&lt;&gt;#n/a"))</f>
        <v>9018.0294727734654</v>
      </c>
      <c r="E213" s="4">
        <f>CHOOSE(References!$G$1,V219,AVERAGEIF(V213:V219,"&lt;&gt;#n/a"),IF(ISERROR(VALUE(E212)),0,E212)+SUMIF(V213,"&lt;&gt;#n/a"))</f>
        <v>803.94629565950629</v>
      </c>
      <c r="F213" s="4">
        <f>CHOOSE(References!$G$1,W219,AVERAGEIF(W213:W219,"&lt;&gt;#n/a"),IF(ISERROR(VALUE(F212)),0,F212)+SUMIF(W213,"&lt;&gt;#n/a"))</f>
        <v>13558.509042215497</v>
      </c>
      <c r="G213" s="4">
        <f>CHOOSE(References!$G$1,X219,AVERAGEIF(X213:X219,"&lt;&gt;#n/a"),IF(ISERROR(VALUE(G212)),0,G212)+SUMIF(X213,"&lt;&gt;#n/a"))</f>
        <v>605.39049591268463</v>
      </c>
      <c r="H213" s="4">
        <f>CHOOSE(References!$G$1,Y219,AVERAGEIF(Y213:Y219,"&lt;&gt;#n/a"),IF(ISERROR(VALUE(H212)),0,H212)+SUMIF(Y213,"&lt;&gt;#n/a"))</f>
        <v>21193.726950843571</v>
      </c>
      <c r="I213" s="4">
        <f>CHOOSE(References!$G$1,Z219,AVERAGEIF(Z213:Z219,"&lt;&gt;#n/a"),IF(ISERROR(VALUE(I212)),0,I212)+SUMIF(Z213,"&lt;&gt;#n/a"))</f>
        <v>616.26138042543118</v>
      </c>
      <c r="R213" s="1">
        <f t="shared" si="44"/>
        <v>44101</v>
      </c>
      <c r="S213" s="2">
        <f>IF(References!$E$1=2,#N/A,INDEX(Data!$A$1:$ZZ$10000,MATCH($R213,Data!$A$1:$A$10036,0),MATCH(S$2,Data!$A$1:$ZZ$1,0))*S$1)</f>
        <v>89.456309988370833</v>
      </c>
      <c r="T213" s="2">
        <f>IF(References!$E$1=1,#N/A,INDEX(Data!$A$1:$ZZ$10000,MATCH($R213,Data!$A$1:$A$10036,0),MATCH(T$2,Data!$A$1:$ZZ$1,0))*S$1)</f>
        <v>0.51828684813656334</v>
      </c>
      <c r="U213" s="2">
        <f>IF(References!$E$1=2,#N/A,INDEX(Data!$A$1:$ZZ$10000,MATCH($R213,Data!$A$1:$A$10036,0),MATCH(U$2,Data!$A$1:$ZZ$1,0))*U$1)</f>
        <v>81.80719015873369</v>
      </c>
      <c r="V213" s="2">
        <f>IF(References!$E$1=1,#N/A,INDEX(Data!$A$1:$ZZ$10000,MATCH($R213,Data!$A$1:$A$10036,0),MATCH(V$2,Data!$A$1:$ZZ$1,0))*U$1)</f>
        <v>0.51996095439873102</v>
      </c>
      <c r="W213" s="2">
        <f>IF(References!$E$1=2,#N/A,INDEX(Data!$A$1:$ZZ$10000,MATCH($R213,Data!$A$1:$A$10036,0),MATCH(W$2,Data!$A$1:$ZZ$1,0))*W$1)</f>
        <v>0</v>
      </c>
      <c r="X213" s="2">
        <f>IF(References!$E$1=1,#N/A,INDEX(Data!$A$1:$ZZ$10000,MATCH($R213,Data!$A$1:$A$10036,0),MATCH(X$2,Data!$A$1:$ZZ$1,0))*W$1)</f>
        <v>0</v>
      </c>
      <c r="Y213" s="2">
        <f>IF(References!$E$1=2,#N/A,INDEX(Data!$A$1:$ZZ$10000,MATCH($R213,Data!$A$1:$A$10036,0),MATCH(Y$2,Data!$A$1:$ZZ$1,0))*Y$1)</f>
        <v>137.86945267094515</v>
      </c>
      <c r="Z213" s="2">
        <f>IF(References!$E$1=1,#N/A,INDEX(Data!$A$1:$ZZ$10000,MATCH($R213,Data!$A$1:$A$10036,0),MATCH(Z$2,Data!$A$1:$ZZ$1,0))*Y$1)</f>
        <v>2.1971348589555051</v>
      </c>
    </row>
    <row r="214" spans="1:26" x14ac:dyDescent="0.25">
      <c r="A214" s="1">
        <f t="shared" si="43"/>
        <v>44108</v>
      </c>
      <c r="B214" s="4">
        <f>CHOOSE(References!$G$1,S220,AVERAGEIF(S214:S220,"&lt;&gt;#n/a"),IF(ISERROR(VALUE(B213)),0,B213)+SUMIF(S214,"&lt;&gt;#n/a"))</f>
        <v>6133.0363559565649</v>
      </c>
      <c r="C214" s="4">
        <f>CHOOSE(References!$G$1,T220,AVERAGEIF(T214:T220,"&lt;&gt;#n/a"),IF(ISERROR(VALUE(C213)),0,C213)+SUMIF(T214,"&lt;&gt;#n/a"))</f>
        <v>604.41131410119942</v>
      </c>
      <c r="D214" s="4">
        <f>CHOOSE(References!$G$1,U220,AVERAGEIF(U214:U220,"&lt;&gt;#n/a"),IF(ISERROR(VALUE(D213)),0,D213)+SUMIF(U214,"&lt;&gt;#n/a"))</f>
        <v>9064.8259586693512</v>
      </c>
      <c r="E214" s="4">
        <f>CHOOSE(References!$G$1,V220,AVERAGEIF(V214:V220,"&lt;&gt;#n/a"),IF(ISERROR(VALUE(E213)),0,E213)+SUMIF(V214,"&lt;&gt;#n/a"))</f>
        <v>804.9862175683038</v>
      </c>
      <c r="F214" s="4">
        <f>CHOOSE(References!$G$1,W220,AVERAGEIF(W214:W220,"&lt;&gt;#n/a"),IF(ISERROR(VALUE(F213)),0,F213)+SUMIF(W214,"&lt;&gt;#n/a"))</f>
        <v>14238.594463597579</v>
      </c>
      <c r="G214" s="4">
        <f>CHOOSE(References!$G$1,X220,AVERAGEIF(X214:X220,"&lt;&gt;#n/a"),IF(ISERROR(VALUE(G213)),0,G213)+SUMIF(X214,"&lt;&gt;#n/a"))</f>
        <v>609.22045628479077</v>
      </c>
      <c r="H214" s="4">
        <f>CHOOSE(References!$G$1,Y220,AVERAGEIF(Y214:Y220,"&lt;&gt;#n/a"),IF(ISERROR(VALUE(H213)),0,H213)+SUMIF(Y214,"&lt;&gt;#n/a"))</f>
        <v>21303.881507368355</v>
      </c>
      <c r="I214" s="4">
        <f>CHOOSE(References!$G$1,Z220,AVERAGEIF(Z214:Z220,"&lt;&gt;#n/a"),IF(ISERROR(VALUE(I213)),0,I213)+SUMIF(Z214,"&lt;&gt;#n/a"))</f>
        <v>617.04845916466979</v>
      </c>
      <c r="R214" s="1">
        <f t="shared" si="44"/>
        <v>44102</v>
      </c>
      <c r="S214" s="2">
        <f>IF(References!$E$1=2,#N/A,INDEX(Data!$A$1:$ZZ$10000,MATCH($R214,Data!$A$1:$A$10036,0),MATCH(S$2,Data!$A$1:$ZZ$1,0))*S$1)</f>
        <v>84.288249702666249</v>
      </c>
      <c r="T214" s="2">
        <f>IF(References!$E$1=1,#N/A,INDEX(Data!$A$1:$ZZ$10000,MATCH($R214,Data!$A$1:$A$10036,0),MATCH(T$2,Data!$A$1:$ZZ$1,0))*S$1)</f>
        <v>0.25173932623775935</v>
      </c>
      <c r="U214" s="2">
        <f>IF(References!$E$1=2,#N/A,INDEX(Data!$A$1:$ZZ$10000,MATCH($R214,Data!$A$1:$A$10036,0),MATCH(U$2,Data!$A$1:$ZZ$1,0))*U$1)</f>
        <v>46.796485895885795</v>
      </c>
      <c r="V214" s="2">
        <f>IF(References!$E$1=1,#N/A,INDEX(Data!$A$1:$ZZ$10000,MATCH($R214,Data!$A$1:$A$10036,0),MATCH(V$2,Data!$A$1:$ZZ$1,0))*U$1)</f>
        <v>1.039921908797462</v>
      </c>
      <c r="W214" s="2">
        <f>IF(References!$E$1=2,#N/A,INDEX(Data!$A$1:$ZZ$10000,MATCH($R214,Data!$A$1:$A$10036,0),MATCH(W$2,Data!$A$1:$ZZ$1,0))*W$1)</f>
        <v>680.08542138208247</v>
      </c>
      <c r="X214" s="2">
        <f>IF(References!$E$1=1,#N/A,INDEX(Data!$A$1:$ZZ$10000,MATCH($R214,Data!$A$1:$A$10036,0),MATCH(X$2,Data!$A$1:$ZZ$1,0))*W$1)</f>
        <v>3.829960372106112</v>
      </c>
      <c r="Y214" s="2">
        <f>IF(References!$E$1=2,#N/A,INDEX(Data!$A$1:$ZZ$10000,MATCH($R214,Data!$A$1:$A$10036,0),MATCH(Y$2,Data!$A$1:$ZZ$1,0))*Y$1)</f>
        <v>110.15455652478444</v>
      </c>
      <c r="Z214" s="2">
        <f>IF(References!$E$1=1,#N/A,INDEX(Data!$A$1:$ZZ$10000,MATCH($R214,Data!$A$1:$A$10036,0),MATCH(Z$2,Data!$A$1:$ZZ$1,0))*Y$1)</f>
        <v>0.78707873923855576</v>
      </c>
    </row>
    <row r="215" spans="1:26" x14ac:dyDescent="0.25">
      <c r="A215" s="1">
        <f t="shared" si="43"/>
        <v>44109</v>
      </c>
      <c r="B215" s="4">
        <f>CHOOSE(References!$G$1,S221,AVERAGEIF(S215:S221,"&lt;&gt;#n/a"),IF(ISERROR(VALUE(B214)),0,B214)+SUMIF(S215,"&lt;&gt;#n/a"))</f>
        <v>6192.9206992098298</v>
      </c>
      <c r="C215" s="4">
        <f>CHOOSE(References!$G$1,T221,AVERAGEIF(T215:T221,"&lt;&gt;#n/a"),IF(ISERROR(VALUE(C214)),0,C214)+SUMIF(T215,"&lt;&gt;#n/a"))</f>
        <v>604.60382064479302</v>
      </c>
      <c r="D215" s="4">
        <f>CHOOSE(References!$G$1,U221,AVERAGEIF(U215:U221,"&lt;&gt;#n/a"),IF(ISERROR(VALUE(D214)),0,D214)+SUMIF(U215,"&lt;&gt;#n/a"))</f>
        <v>9305.9145211922296</v>
      </c>
      <c r="E215" s="4">
        <f>CHOOSE(References!$G$1,V221,AVERAGEIF(V215:V221,"&lt;&gt;#n/a"),IF(ISERROR(VALUE(E214)),0,E214)+SUMIF(V215,"&lt;&gt;#n/a"))</f>
        <v>806.11279963616767</v>
      </c>
      <c r="F215" s="4">
        <f>CHOOSE(References!$G$1,W221,AVERAGEIF(W215:W221,"&lt;&gt;#n/a"),IF(ISERROR(VALUE(F214)),0,F214)+SUMIF(W215,"&lt;&gt;#n/a"))</f>
        <v>14450.547466089663</v>
      </c>
      <c r="G215" s="4">
        <f>CHOOSE(References!$G$1,X221,AVERAGEIF(X215:X221,"&lt;&gt;#n/a"),IF(ISERROR(VALUE(G214)),0,G214)+SUMIF(X215,"&lt;&gt;#n/a"))</f>
        <v>613.56393089673236</v>
      </c>
      <c r="H215" s="4">
        <f>CHOOSE(References!$G$1,Y221,AVERAGEIF(Y215:Y221,"&lt;&gt;#n/a"),IF(ISERROR(VALUE(H214)),0,H214)+SUMIF(Y215,"&lt;&gt;#n/a"))</f>
        <v>21404.159593227017</v>
      </c>
      <c r="I215" s="4">
        <f>CHOOSE(References!$G$1,Z221,AVERAGEIF(Z215:Z221,"&lt;&gt;#n/a"),IF(ISERROR(VALUE(I214)),0,I214)+SUMIF(Z215,"&lt;&gt;#n/a"))</f>
        <v>618.00267817671966</v>
      </c>
      <c r="R215" s="1">
        <f t="shared" si="44"/>
        <v>44103</v>
      </c>
      <c r="S215" s="2">
        <f>IF(References!$E$1=2,#N/A,INDEX(Data!$A$1:$ZZ$10000,MATCH($R215,Data!$A$1:$A$10036,0),MATCH(S$2,Data!$A$1:$ZZ$1,0))*S$1)</f>
        <v>59.884343253264632</v>
      </c>
      <c r="T215" s="2">
        <f>IF(References!$E$1=1,#N/A,INDEX(Data!$A$1:$ZZ$10000,MATCH($R215,Data!$A$1:$A$10036,0),MATCH(T$2,Data!$A$1:$ZZ$1,0))*S$1)</f>
        <v>0.19250654359358066</v>
      </c>
      <c r="U215" s="2">
        <f>IF(References!$E$1=2,#N/A,INDEX(Data!$A$1:$ZZ$10000,MATCH($R215,Data!$A$1:$A$10036,0),MATCH(U$2,Data!$A$1:$ZZ$1,0))*U$1)</f>
        <v>241.08856252287831</v>
      </c>
      <c r="V215" s="2">
        <f>IF(References!$E$1=1,#N/A,INDEX(Data!$A$1:$ZZ$10000,MATCH($R215,Data!$A$1:$A$10036,0),MATCH(V$2,Data!$A$1:$ZZ$1,0))*U$1)</f>
        <v>1.1265820678639173</v>
      </c>
      <c r="W215" s="2">
        <f>IF(References!$E$1=2,#N/A,INDEX(Data!$A$1:$ZZ$10000,MATCH($R215,Data!$A$1:$A$10036,0),MATCH(W$2,Data!$A$1:$ZZ$1,0))*W$1)</f>
        <v>211.95300249208461</v>
      </c>
      <c r="X215" s="2">
        <f>IF(References!$E$1=1,#N/A,INDEX(Data!$A$1:$ZZ$10000,MATCH($R215,Data!$A$1:$A$10036,0),MATCH(X$2,Data!$A$1:$ZZ$1,0))*W$1)</f>
        <v>4.3434746119415681</v>
      </c>
      <c r="Y215" s="2">
        <f>IF(References!$E$1=2,#N/A,INDEX(Data!$A$1:$ZZ$10000,MATCH($R215,Data!$A$1:$A$10036,0),MATCH(Y$2,Data!$A$1:$ZZ$1,0))*Y$1)</f>
        <v>100.27808585866356</v>
      </c>
      <c r="Z215" s="2">
        <f>IF(References!$E$1=1,#N/A,INDEX(Data!$A$1:$ZZ$10000,MATCH($R215,Data!$A$1:$A$10036,0),MATCH(Z$2,Data!$A$1:$ZZ$1,0))*Y$1)</f>
        <v>0.95421901204983206</v>
      </c>
    </row>
    <row r="216" spans="1:26" x14ac:dyDescent="0.25">
      <c r="A216" s="1">
        <f t="shared" si="43"/>
        <v>44110</v>
      </c>
      <c r="B216" s="4">
        <f>CHOOSE(References!$G$1,S222,AVERAGEIF(S216:S222,"&lt;&gt;#n/a"),IF(ISERROR(VALUE(B215)),0,B215)+SUMIF(S216,"&lt;&gt;#n/a"))</f>
        <v>6298.6956408166716</v>
      </c>
      <c r="C216" s="4">
        <f>CHOOSE(References!$G$1,T222,AVERAGEIF(T216:T222,"&lt;&gt;#n/a"),IF(ISERROR(VALUE(C215)),0,C215)+SUMIF(T216,"&lt;&gt;#n/a"))</f>
        <v>605.65520253672719</v>
      </c>
      <c r="D216" s="4">
        <f>CHOOSE(References!$G$1,U222,AVERAGEIF(U216:U222,"&lt;&gt;#n/a"),IF(ISERROR(VALUE(D215)),0,D215)+SUMIF(U216,"&lt;&gt;#n/a"))</f>
        <v>9564.5084358465319</v>
      </c>
      <c r="E216" s="4">
        <f>CHOOSE(References!$G$1,V222,AVERAGEIF(V216:V222,"&lt;&gt;#n/a"),IF(ISERROR(VALUE(E215)),0,E215)+SUMIF(V216,"&lt;&gt;#n/a"))</f>
        <v>806.97940122683224</v>
      </c>
      <c r="F216" s="4">
        <f>CHOOSE(References!$G$1,W222,AVERAGEIF(W216:W222,"&lt;&gt;#n/a"),IF(ISERROR(VALUE(F215)),0,F215)+SUMIF(W216,"&lt;&gt;#n/a"))</f>
        <v>14686.250502174138</v>
      </c>
      <c r="G216" s="4">
        <f>CHOOSE(References!$G$1,X222,AVERAGEIF(X216:X222,"&lt;&gt;#n/a"),IF(ISERROR(VALUE(G215)),0,G215)+SUMIF(X216,"&lt;&gt;#n/a"))</f>
        <v>617.35109841551889</v>
      </c>
      <c r="H216" s="4">
        <f>CHOOSE(References!$G$1,Y222,AVERAGEIF(Y216:Y222,"&lt;&gt;#n/a"),IF(ISERROR(VALUE(H215)),0,H215)+SUMIF(Y216,"&lt;&gt;#n/a"))</f>
        <v>21534.884558963793</v>
      </c>
      <c r="I216" s="4">
        <f>CHOOSE(References!$G$1,Z222,AVERAGEIF(Z216:Z222,"&lt;&gt;#n/a"),IF(ISERROR(VALUE(I215)),0,I215)+SUMIF(Z216,"&lt;&gt;#n/a"))</f>
        <v>620.82279041615357</v>
      </c>
      <c r="R216" s="1">
        <f t="shared" si="44"/>
        <v>44104</v>
      </c>
      <c r="S216" s="2">
        <f>IF(References!$E$1=2,#N/A,INDEX(Data!$A$1:$ZZ$10000,MATCH($R216,Data!$A$1:$A$10036,0),MATCH(S$2,Data!$A$1:$ZZ$1,0))*S$1)</f>
        <v>105.77494160684205</v>
      </c>
      <c r="T216" s="2">
        <f>IF(References!$E$1=1,#N/A,INDEX(Data!$A$1:$ZZ$10000,MATCH($R216,Data!$A$1:$A$10036,0),MATCH(T$2,Data!$A$1:$ZZ$1,0))*S$1)</f>
        <v>1.0513818919341713</v>
      </c>
      <c r="U216" s="2">
        <f>IF(References!$E$1=2,#N/A,INDEX(Data!$A$1:$ZZ$10000,MATCH($R216,Data!$A$1:$A$10036,0),MATCH(U$2,Data!$A$1:$ZZ$1,0))*U$1)</f>
        <v>258.59391465430224</v>
      </c>
      <c r="V216" s="2">
        <f>IF(References!$E$1=1,#N/A,INDEX(Data!$A$1:$ZZ$10000,MATCH($R216,Data!$A$1:$A$10036,0),MATCH(V$2,Data!$A$1:$ZZ$1,0))*U$1)</f>
        <v>0.86660159066455178</v>
      </c>
      <c r="W216" s="2">
        <f>IF(References!$E$1=2,#N/A,INDEX(Data!$A$1:$ZZ$10000,MATCH($R216,Data!$A$1:$A$10036,0),MATCH(W$2,Data!$A$1:$ZZ$1,0))*W$1)</f>
        <v>235.70303608447446</v>
      </c>
      <c r="X216" s="2">
        <f>IF(References!$E$1=1,#N/A,INDEX(Data!$A$1:$ZZ$10000,MATCH($R216,Data!$A$1:$A$10036,0),MATCH(X$2,Data!$A$1:$ZZ$1,0))*W$1)</f>
        <v>3.7871675187864908</v>
      </c>
      <c r="Y216" s="2">
        <f>IF(References!$E$1=2,#N/A,INDEX(Data!$A$1:$ZZ$10000,MATCH($R216,Data!$A$1:$A$10036,0),MATCH(Y$2,Data!$A$1:$ZZ$1,0))*Y$1)</f>
        <v>130.72496573677589</v>
      </c>
      <c r="Z216" s="2">
        <f>IF(References!$E$1=1,#N/A,INDEX(Data!$A$1:$ZZ$10000,MATCH($R216,Data!$A$1:$A$10036,0),MATCH(Z$2,Data!$A$1:$ZZ$1,0))*Y$1)</f>
        <v>2.8201122394338984</v>
      </c>
    </row>
    <row r="217" spans="1:26" x14ac:dyDescent="0.25">
      <c r="A217" s="1">
        <f t="shared" si="43"/>
        <v>44111</v>
      </c>
      <c r="B217" s="4">
        <f>CHOOSE(References!$G$1,S223,AVERAGEIF(S217:S223,"&lt;&gt;#n/a"),IF(ISERROR(VALUE(B216)),0,B216)+SUMIF(S217,"&lt;&gt;#n/a"))</f>
        <v>6403.9522955753773</v>
      </c>
      <c r="C217" s="4">
        <f>CHOOSE(References!$G$1,T223,AVERAGEIF(T217:T223,"&lt;&gt;#n/a"),IF(ISERROR(VALUE(C216)),0,C216)+SUMIF(T217,"&lt;&gt;#n/a"))</f>
        <v>606.70658442866136</v>
      </c>
      <c r="D217" s="4">
        <f>CHOOSE(References!$G$1,U223,AVERAGEIF(U217:U223,"&lt;&gt;#n/a"),IF(ISERROR(VALUE(D216)),0,D216)+SUMIF(U217,"&lt;&gt;#n/a"))</f>
        <v>9845.5473316990465</v>
      </c>
      <c r="E217" s="4">
        <f>CHOOSE(References!$G$1,V223,AVERAGEIF(V217:V223,"&lt;&gt;#n/a"),IF(ISERROR(VALUE(E216)),0,E216)+SUMIF(V217,"&lt;&gt;#n/a"))</f>
        <v>807.49936218123094</v>
      </c>
      <c r="F217" s="4">
        <f>CHOOSE(References!$G$1,W223,AVERAGEIF(W217:W223,"&lt;&gt;#n/a"),IF(ISERROR(VALUE(F216)),0,F216)+SUMIF(W217,"&lt;&gt;#n/a"))</f>
        <v>14887.783444882894</v>
      </c>
      <c r="G217" s="4">
        <f>CHOOSE(References!$G$1,X223,AVERAGEIF(X217:X223,"&lt;&gt;#n/a"),IF(ISERROR(VALUE(G216)),0,G216)+SUMIF(X217,"&lt;&gt;#n/a"))</f>
        <v>621.24524806760439</v>
      </c>
      <c r="H217" s="4">
        <f>CHOOSE(References!$G$1,Y223,AVERAGEIF(Y217:Y223,"&lt;&gt;#n/a"),IF(ISERROR(VALUE(H216)),0,H216)+SUMIF(Y217,"&lt;&gt;#n/a"))</f>
        <v>21662.464248657667</v>
      </c>
      <c r="I217" s="4">
        <f>CHOOSE(References!$G$1,Z223,AVERAGEIF(Z217:Z223,"&lt;&gt;#n/a"),IF(ISERROR(VALUE(I216)),0,I216)+SUMIF(Z217,"&lt;&gt;#n/a"))</f>
        <v>623.64898048368968</v>
      </c>
      <c r="R217" s="1">
        <f t="shared" si="44"/>
        <v>44105</v>
      </c>
      <c r="S217" s="2">
        <f>IF(References!$E$1=2,#N/A,INDEX(Data!$A$1:$ZZ$10000,MATCH($R217,Data!$A$1:$A$10036,0),MATCH(S$2,Data!$A$1:$ZZ$1,0))*S$1)</f>
        <v>105.25665475870549</v>
      </c>
      <c r="T217" s="2">
        <f>IF(References!$E$1=1,#N/A,INDEX(Data!$A$1:$ZZ$10000,MATCH($R217,Data!$A$1:$A$10036,0),MATCH(T$2,Data!$A$1:$ZZ$1,0))*S$1)</f>
        <v>1.0513818919341713</v>
      </c>
      <c r="U217" s="2">
        <f>IF(References!$E$1=2,#N/A,INDEX(Data!$A$1:$ZZ$10000,MATCH($R217,Data!$A$1:$A$10036,0),MATCH(U$2,Data!$A$1:$ZZ$1,0))*U$1)</f>
        <v>281.03889585251414</v>
      </c>
      <c r="V217" s="2">
        <f>IF(References!$E$1=1,#N/A,INDEX(Data!$A$1:$ZZ$10000,MATCH($R217,Data!$A$1:$A$10036,0),MATCH(V$2,Data!$A$1:$ZZ$1,0))*U$1)</f>
        <v>0.51996095439873102</v>
      </c>
      <c r="W217" s="2">
        <f>IF(References!$E$1=2,#N/A,INDEX(Data!$A$1:$ZZ$10000,MATCH($R217,Data!$A$1:$A$10036,0),MATCH(W$2,Data!$A$1:$ZZ$1,0))*W$1)</f>
        <v>201.53294270875682</v>
      </c>
      <c r="X217" s="2">
        <f>IF(References!$E$1=1,#N/A,INDEX(Data!$A$1:$ZZ$10000,MATCH($R217,Data!$A$1:$A$10036,0),MATCH(X$2,Data!$A$1:$ZZ$1,0))*W$1)</f>
        <v>3.8941496520855439</v>
      </c>
      <c r="Y217" s="2">
        <f>IF(References!$E$1=2,#N/A,INDEX(Data!$A$1:$ZZ$10000,MATCH($R217,Data!$A$1:$A$10036,0),MATCH(Y$2,Data!$A$1:$ZZ$1,0))*Y$1)</f>
        <v>127.57968969387277</v>
      </c>
      <c r="Z217" s="2">
        <f>IF(References!$E$1=1,#N/A,INDEX(Data!$A$1:$ZZ$10000,MATCH($R217,Data!$A$1:$A$10036,0),MATCH(Z$2,Data!$A$1:$ZZ$1,0))*Y$1)</f>
        <v>2.8261900675361269</v>
      </c>
    </row>
    <row r="218" spans="1:26" x14ac:dyDescent="0.25">
      <c r="A218" s="1">
        <f t="shared" si="43"/>
        <v>44112</v>
      </c>
      <c r="B218" s="4">
        <f>CHOOSE(References!$G$1,S224,AVERAGEIF(S218:S224,"&lt;&gt;#n/a"),IF(ISERROR(VALUE(B217)),0,B217)+SUMIF(S218,"&lt;&gt;#n/a"))</f>
        <v>6506.3361603758403</v>
      </c>
      <c r="C218" s="4">
        <f>CHOOSE(References!$G$1,T224,AVERAGEIF(T218:T224,"&lt;&gt;#n/a"),IF(ISERROR(VALUE(C217)),0,C217)+SUMIF(T218,"&lt;&gt;#n/a"))</f>
        <v>607.58026797266302</v>
      </c>
      <c r="D218" s="4">
        <f>CHOOSE(References!$G$1,U224,AVERAGEIF(U218:U224,"&lt;&gt;#n/a"),IF(ISERROR(VALUE(D217)),0,D217)+SUMIF(U218,"&lt;&gt;#n/a"))</f>
        <v>10141.058474115658</v>
      </c>
      <c r="E218" s="4">
        <f>CHOOSE(References!$G$1,V224,AVERAGEIF(V218:V224,"&lt;&gt;#n/a"),IF(ISERROR(VALUE(E217)),0,E217)+SUMIF(V218,"&lt;&gt;#n/a"))</f>
        <v>808.79926456722774</v>
      </c>
      <c r="F218" s="4">
        <f>CHOOSE(References!$G$1,W224,AVERAGEIF(W218:W224,"&lt;&gt;#n/a"),IF(ISERROR(VALUE(F217)),0,F217)+SUMIF(W218,"&lt;&gt;#n/a"))</f>
        <v>15130.097976805251</v>
      </c>
      <c r="G218" s="4">
        <f>CHOOSE(References!$G$1,X224,AVERAGEIF(X218:X224,"&lt;&gt;#n/a"),IF(ISERROR(VALUE(G217)),0,G217)+SUMIF(X218,"&lt;&gt;#n/a"))</f>
        <v>623.66304428016304</v>
      </c>
      <c r="H218" s="4">
        <f>CHOOSE(References!$G$1,Y224,AVERAGEIF(Y218:Y224,"&lt;&gt;#n/a"),IF(ISERROR(VALUE(H217)),0,H217)+SUMIF(Y218,"&lt;&gt;#n/a"))</f>
        <v>21798.519469640098</v>
      </c>
      <c r="I218" s="4">
        <f>CHOOSE(References!$G$1,Z224,AVERAGEIF(Z218:Z224,"&lt;&gt;#n/a"),IF(ISERROR(VALUE(I217)),0,I217)+SUMIF(Z218,"&lt;&gt;#n/a"))</f>
        <v>626.32322484867007</v>
      </c>
      <c r="R218" s="1">
        <f t="shared" si="44"/>
        <v>44106</v>
      </c>
      <c r="S218" s="2">
        <f>IF(References!$E$1=2,#N/A,INDEX(Data!$A$1:$ZZ$10000,MATCH($R218,Data!$A$1:$A$10036,0),MATCH(S$2,Data!$A$1:$ZZ$1,0))*S$1)</f>
        <v>102.38386480046283</v>
      </c>
      <c r="T218" s="2">
        <f>IF(References!$E$1=1,#N/A,INDEX(Data!$A$1:$ZZ$10000,MATCH($R218,Data!$A$1:$A$10036,0),MATCH(T$2,Data!$A$1:$ZZ$1,0))*S$1)</f>
        <v>0.87368354400163528</v>
      </c>
      <c r="U218" s="2">
        <f>IF(References!$E$1=2,#N/A,INDEX(Data!$A$1:$ZZ$10000,MATCH($R218,Data!$A$1:$A$10036,0),MATCH(U$2,Data!$A$1:$ZZ$1,0))*U$1)</f>
        <v>295.51114241661213</v>
      </c>
      <c r="V218" s="2">
        <f>IF(References!$E$1=1,#N/A,INDEX(Data!$A$1:$ZZ$10000,MATCH($R218,Data!$A$1:$A$10036,0),MATCH(V$2,Data!$A$1:$ZZ$1,0))*U$1)</f>
        <v>1.2999023859968277</v>
      </c>
      <c r="W218" s="2">
        <f>IF(References!$E$1=2,#N/A,INDEX(Data!$A$1:$ZZ$10000,MATCH($R218,Data!$A$1:$A$10036,0),MATCH(W$2,Data!$A$1:$ZZ$1,0))*W$1)</f>
        <v>242.31453192235597</v>
      </c>
      <c r="X218" s="2">
        <f>IF(References!$E$1=1,#N/A,INDEX(Data!$A$1:$ZZ$10000,MATCH($R218,Data!$A$1:$A$10036,0),MATCH(X$2,Data!$A$1:$ZZ$1,0))*W$1)</f>
        <v>2.4177962125586072</v>
      </c>
      <c r="Y218" s="2">
        <f>IF(References!$E$1=2,#N/A,INDEX(Data!$A$1:$ZZ$10000,MATCH($R218,Data!$A$1:$A$10036,0),MATCH(Y$2,Data!$A$1:$ZZ$1,0))*Y$1)</f>
        <v>136.05522098243003</v>
      </c>
      <c r="Z218" s="2">
        <f>IF(References!$E$1=1,#N/A,INDEX(Data!$A$1:$ZZ$10000,MATCH($R218,Data!$A$1:$A$10036,0),MATCH(Z$2,Data!$A$1:$ZZ$1,0))*Y$1)</f>
        <v>2.6742443649804213</v>
      </c>
    </row>
    <row r="219" spans="1:26" x14ac:dyDescent="0.25">
      <c r="A219" s="1">
        <f t="shared" si="43"/>
        <v>44113</v>
      </c>
      <c r="B219" s="4">
        <f>CHOOSE(References!$G$1,S225,AVERAGEIF(S219:S225,"&lt;&gt;#n/a"),IF(ISERROR(VALUE(B218)),0,B218)+SUMIF(S219,"&lt;&gt;#n/a"))</f>
        <v>6609.5196677419999</v>
      </c>
      <c r="C219" s="4">
        <f>CHOOSE(References!$G$1,T225,AVERAGEIF(T219:T225,"&lt;&gt;#n/a"),IF(ISERROR(VALUE(C218)),0,C218)+SUMIF(T219,"&lt;&gt;#n/a"))</f>
        <v>608.55760888629197</v>
      </c>
      <c r="D219" s="4">
        <f>CHOOSE(References!$G$1,U225,AVERAGEIF(U219:U225,"&lt;&gt;#n/a"),IF(ISERROR(VALUE(D218)),0,D218)+SUMIF(U219,"&lt;&gt;#n/a"))</f>
        <v>10463.520926001938</v>
      </c>
      <c r="E219" s="4">
        <f>CHOOSE(References!$G$1,V225,AVERAGEIF(V219:V225,"&lt;&gt;#n/a"),IF(ISERROR(VALUE(E218)),0,E218)+SUMIF(V219,"&lt;&gt;#n/a"))</f>
        <v>809.75252631695878</v>
      </c>
      <c r="F219" s="4">
        <f>CHOOSE(References!$G$1,W225,AVERAGEIF(W219:W225,"&lt;&gt;#n/a"),IF(ISERROR(VALUE(F218)),0,F218)+SUMIF(W219,"&lt;&gt;#n/a"))</f>
        <v>15130.097976805251</v>
      </c>
      <c r="G219" s="4">
        <f>CHOOSE(References!$G$1,X225,AVERAGEIF(X219:X225,"&lt;&gt;#n/a"),IF(ISERROR(VALUE(G218)),0,G218)+SUMIF(X219,"&lt;&gt;#n/a"))</f>
        <v>623.66304428016304</v>
      </c>
      <c r="H219" s="4">
        <f>CHOOSE(References!$G$1,Y225,AVERAGEIF(Y219:Y225,"&lt;&gt;#n/a"),IF(ISERROR(VALUE(H218)),0,H218)+SUMIF(Y219,"&lt;&gt;#n/a"))</f>
        <v>21964.052156918333</v>
      </c>
      <c r="I219" s="4">
        <f>CHOOSE(References!$G$1,Z225,AVERAGEIF(Z219:Z225,"&lt;&gt;#n/a"),IF(ISERROR(VALUE(I218)),0,I218)+SUMIF(Z219,"&lt;&gt;#n/a"))</f>
        <v>629.08255880708168</v>
      </c>
      <c r="R219" s="1">
        <f t="shared" si="44"/>
        <v>44107</v>
      </c>
      <c r="S219" s="2">
        <f>IF(References!$E$1=2,#N/A,INDEX(Data!$A$1:$ZZ$10000,MATCH($R219,Data!$A$1:$A$10036,0),MATCH(S$2,Data!$A$1:$ZZ$1,0))*S$1)</f>
        <v>103.18350736615923</v>
      </c>
      <c r="T219" s="2">
        <f>IF(References!$E$1=1,#N/A,INDEX(Data!$A$1:$ZZ$10000,MATCH($R219,Data!$A$1:$A$10036,0),MATCH(T$2,Data!$A$1:$ZZ$1,0))*S$1)</f>
        <v>0.97734091362894804</v>
      </c>
      <c r="U219" s="2">
        <f>IF(References!$E$1=2,#N/A,INDEX(Data!$A$1:$ZZ$10000,MATCH($R219,Data!$A$1:$A$10036,0),MATCH(U$2,Data!$A$1:$ZZ$1,0))*U$1)</f>
        <v>322.46245188627972</v>
      </c>
      <c r="V219" s="2">
        <f>IF(References!$E$1=1,#N/A,INDEX(Data!$A$1:$ZZ$10000,MATCH($R219,Data!$A$1:$A$10036,0),MATCH(V$2,Data!$A$1:$ZZ$1,0))*U$1)</f>
        <v>0.95326174973100697</v>
      </c>
      <c r="W219" s="2">
        <f>IF(References!$E$1=2,#N/A,INDEX(Data!$A$1:$ZZ$10000,MATCH($R219,Data!$A$1:$A$10036,0),MATCH(W$2,Data!$A$1:$ZZ$1,0))*W$1)</f>
        <v>0</v>
      </c>
      <c r="X219" s="2">
        <f>IF(References!$E$1=1,#N/A,INDEX(Data!$A$1:$ZZ$10000,MATCH($R219,Data!$A$1:$A$10036,0),MATCH(X$2,Data!$A$1:$ZZ$1,0))*W$1)</f>
        <v>0</v>
      </c>
      <c r="Y219" s="2">
        <f>IF(References!$E$1=2,#N/A,INDEX(Data!$A$1:$ZZ$10000,MATCH($R219,Data!$A$1:$A$10036,0),MATCH(Y$2,Data!$A$1:$ZZ$1,0))*Y$1)</f>
        <v>165.53268727823695</v>
      </c>
      <c r="Z219" s="2">
        <f>IF(References!$E$1=1,#N/A,INDEX(Data!$A$1:$ZZ$10000,MATCH($R219,Data!$A$1:$A$10036,0),MATCH(Z$2,Data!$A$1:$ZZ$1,0))*Y$1)</f>
        <v>2.7593339584116161</v>
      </c>
    </row>
    <row r="220" spans="1:26" x14ac:dyDescent="0.25">
      <c r="A220" s="1">
        <f t="shared" si="43"/>
        <v>44114</v>
      </c>
      <c r="B220" s="4">
        <f>CHOOSE(References!$G$1,S226,AVERAGEIF(S220:S226,"&lt;&gt;#n/a"),IF(ISERROR(VALUE(B219)),0,B219)+SUMIF(S220,"&lt;&gt;#n/a"))</f>
        <v>6800.1159540953058</v>
      </c>
      <c r="C220" s="4">
        <f>CHOOSE(References!$G$1,T226,AVERAGEIF(T220:T226,"&lt;&gt;#n/a"),IF(ISERROR(VALUE(C219)),0,C219)+SUMIF(T220,"&lt;&gt;#n/a"))</f>
        <v>609.2832104736832</v>
      </c>
      <c r="D220" s="4">
        <f>CHOOSE(References!$G$1,U226,AVERAGEIF(U220:U226,"&lt;&gt;#n/a"),IF(ISERROR(VALUE(D219)),0,D219)+SUMIF(U220,"&lt;&gt;#n/a"))</f>
        <v>10611.623137846511</v>
      </c>
      <c r="E220" s="4">
        <f>CHOOSE(References!$G$1,V226,AVERAGEIF(V220:V226,"&lt;&gt;#n/a"),IF(ISERROR(VALUE(E219)),0,E219)+SUMIF(V220,"&lt;&gt;#n/a"))</f>
        <v>811.05242870295558</v>
      </c>
      <c r="F220" s="4">
        <f>CHOOSE(References!$G$1,W226,AVERAGEIF(W220:W226,"&lt;&gt;#n/a"),IF(ISERROR(VALUE(F219)),0,F219)+SUMIF(W220,"&lt;&gt;#n/a"))</f>
        <v>15130.097976805251</v>
      </c>
      <c r="G220" s="4">
        <f>CHOOSE(References!$G$1,X226,AVERAGEIF(X220:X226,"&lt;&gt;#n/a"),IF(ISERROR(VALUE(G219)),0,G219)+SUMIF(X220,"&lt;&gt;#n/a"))</f>
        <v>623.66304428016304</v>
      </c>
      <c r="H220" s="4">
        <f>CHOOSE(References!$G$1,Y226,AVERAGEIF(Y220:Y226,"&lt;&gt;#n/a"),IF(ISERROR(VALUE(H219)),0,H219)+SUMIF(Y220,"&lt;&gt;#n/a"))</f>
        <v>22118.000503833722</v>
      </c>
      <c r="I220" s="4">
        <f>CHOOSE(References!$G$1,Z226,AVERAGEIF(Z220:Z226,"&lt;&gt;#n/a"),IF(ISERROR(VALUE(I219)),0,I219)+SUMIF(Z220,"&lt;&gt;#n/a"))</f>
        <v>631.14294253373703</v>
      </c>
      <c r="R220" s="1">
        <f t="shared" si="44"/>
        <v>44108</v>
      </c>
      <c r="S220" s="2">
        <f>IF(References!$E$1=2,#N/A,INDEX(Data!$A$1:$ZZ$10000,MATCH($R220,Data!$A$1:$A$10036,0),MATCH(S$2,Data!$A$1:$ZZ$1,0))*S$1)</f>
        <v>190.59628635330591</v>
      </c>
      <c r="T220" s="2">
        <f>IF(References!$E$1=1,#N/A,INDEX(Data!$A$1:$ZZ$10000,MATCH($R220,Data!$A$1:$A$10036,0),MATCH(T$2,Data!$A$1:$ZZ$1,0))*S$1)</f>
        <v>0.72560158739118863</v>
      </c>
      <c r="U220" s="2">
        <f>IF(References!$E$1=2,#N/A,INDEX(Data!$A$1:$ZZ$10000,MATCH($R220,Data!$A$1:$A$10036,0),MATCH(U$2,Data!$A$1:$ZZ$1,0))*U$1)</f>
        <v>148.10221184457188</v>
      </c>
      <c r="V220" s="2">
        <f>IF(References!$E$1=1,#N/A,INDEX(Data!$A$1:$ZZ$10000,MATCH($R220,Data!$A$1:$A$10036,0),MATCH(V$2,Data!$A$1:$ZZ$1,0))*U$1)</f>
        <v>1.2999023859968277</v>
      </c>
      <c r="W220" s="2">
        <f>IF(References!$E$1=2,#N/A,INDEX(Data!$A$1:$ZZ$10000,MATCH($R220,Data!$A$1:$A$10036,0),MATCH(W$2,Data!$A$1:$ZZ$1,0))*W$1)</f>
        <v>0</v>
      </c>
      <c r="X220" s="2">
        <f>IF(References!$E$1=1,#N/A,INDEX(Data!$A$1:$ZZ$10000,MATCH($R220,Data!$A$1:$A$10036,0),MATCH(X$2,Data!$A$1:$ZZ$1,0))*W$1)</f>
        <v>0</v>
      </c>
      <c r="Y220" s="2">
        <f>IF(References!$E$1=2,#N/A,INDEX(Data!$A$1:$ZZ$10000,MATCH($R220,Data!$A$1:$A$10036,0),MATCH(Y$2,Data!$A$1:$ZZ$1,0))*Y$1)</f>
        <v>153.94834691538995</v>
      </c>
      <c r="Z220" s="2">
        <f>IF(References!$E$1=1,#N/A,INDEX(Data!$A$1:$ZZ$10000,MATCH($R220,Data!$A$1:$A$10036,0),MATCH(Z$2,Data!$A$1:$ZZ$1,0))*Y$1)</f>
        <v>2.06038372665537</v>
      </c>
    </row>
    <row r="221" spans="1:26" x14ac:dyDescent="0.25">
      <c r="A221" s="1">
        <f t="shared" si="43"/>
        <v>44115</v>
      </c>
      <c r="B221" s="4">
        <f>CHOOSE(References!$G$1,S227,AVERAGEIF(S221:S227,"&lt;&gt;#n/a"),IF(ISERROR(VALUE(B220)),0,B220)+SUMIF(S221,"&lt;&gt;#n/a"))</f>
        <v>7140.1269346685522</v>
      </c>
      <c r="C221" s="4">
        <f>CHOOSE(References!$G$1,T227,AVERAGEIF(T221:T227,"&lt;&gt;#n/a"),IF(ISERROR(VALUE(C220)),0,C220)+SUMIF(T221,"&lt;&gt;#n/a"))</f>
        <v>609.77188093049767</v>
      </c>
      <c r="D221" s="4">
        <f>CHOOSE(References!$G$1,U227,AVERAGEIF(U221:U227,"&lt;&gt;#n/a"),IF(ISERROR(VALUE(D220)),0,D220)+SUMIF(U221,"&lt;&gt;#n/a"))</f>
        <v>10701.316402480292</v>
      </c>
      <c r="E221" s="4">
        <f>CHOOSE(References!$G$1,V227,AVERAGEIF(V221:V227,"&lt;&gt;#n/a"),IF(ISERROR(VALUE(E220)),0,E220)+SUMIF(V221,"&lt;&gt;#n/a"))</f>
        <v>812.26567092988591</v>
      </c>
      <c r="F221" s="4">
        <f>CHOOSE(References!$G$1,W227,AVERAGEIF(W221:W227,"&lt;&gt;#n/a"),IF(ISERROR(VALUE(F220)),0,F220)+SUMIF(W221,"&lt;&gt;#n/a"))</f>
        <v>15632.486074777606</v>
      </c>
      <c r="G221" s="4">
        <f>CHOOSE(References!$G$1,X227,AVERAGEIF(X221:X227,"&lt;&gt;#n/a"),IF(ISERROR(VALUE(G220)),0,G220)+SUMIF(X221,"&lt;&gt;#n/a"))</f>
        <v>626.63714758587673</v>
      </c>
      <c r="H221" s="4">
        <f>CHOOSE(References!$G$1,Y227,AVERAGEIF(Y221:Y227,"&lt;&gt;#n/a"),IF(ISERROR(VALUE(H220)),0,H220)+SUMIF(Y221,"&lt;&gt;#n/a"))</f>
        <v>22224.061643131656</v>
      </c>
      <c r="I221" s="4">
        <f>CHOOSE(References!$G$1,Z227,AVERAGEIF(Z221:Z227,"&lt;&gt;#n/a"),IF(ISERROR(VALUE(I220)),0,I220)+SUMIF(Z221,"&lt;&gt;#n/a"))</f>
        <v>632.35850815418269</v>
      </c>
      <c r="R221" s="1">
        <f t="shared" si="44"/>
        <v>44109</v>
      </c>
      <c r="S221" s="2">
        <f>IF(References!$E$1=2,#N/A,INDEX(Data!$A$1:$ZZ$10000,MATCH($R221,Data!$A$1:$A$10036,0),MATCH(S$2,Data!$A$1:$ZZ$1,0))*S$1)</f>
        <v>340.01098057324657</v>
      </c>
      <c r="T221" s="2">
        <f>IF(References!$E$1=1,#N/A,INDEX(Data!$A$1:$ZZ$10000,MATCH($R221,Data!$A$1:$A$10036,0),MATCH(T$2,Data!$A$1:$ZZ$1,0))*S$1)</f>
        <v>0.48867045681447402</v>
      </c>
      <c r="U221" s="2">
        <f>IF(References!$E$1=2,#N/A,INDEX(Data!$A$1:$ZZ$10000,MATCH($R221,Data!$A$1:$A$10036,0),MATCH(U$2,Data!$A$1:$ZZ$1,0))*U$1)</f>
        <v>89.693264633781112</v>
      </c>
      <c r="V221" s="2">
        <f>IF(References!$E$1=1,#N/A,INDEX(Data!$A$1:$ZZ$10000,MATCH($R221,Data!$A$1:$A$10036,0),MATCH(V$2,Data!$A$1:$ZZ$1,0))*U$1)</f>
        <v>1.2132422269303724</v>
      </c>
      <c r="W221" s="2">
        <f>IF(References!$E$1=2,#N/A,INDEX(Data!$A$1:$ZZ$10000,MATCH($R221,Data!$A$1:$A$10036,0),MATCH(W$2,Data!$A$1:$ZZ$1,0))*W$1)</f>
        <v>502.38809797235479</v>
      </c>
      <c r="X221" s="2">
        <f>IF(References!$E$1=1,#N/A,INDEX(Data!$A$1:$ZZ$10000,MATCH($R221,Data!$A$1:$A$10036,0),MATCH(X$2,Data!$A$1:$ZZ$1,0))*W$1)</f>
        <v>2.9741033057136845</v>
      </c>
      <c r="Y221" s="2">
        <f>IF(References!$E$1=2,#N/A,INDEX(Data!$A$1:$ZZ$10000,MATCH($R221,Data!$A$1:$A$10036,0),MATCH(Y$2,Data!$A$1:$ZZ$1,0))*Y$1)</f>
        <v>106.06113929793372</v>
      </c>
      <c r="Z221" s="2">
        <f>IF(References!$E$1=1,#N/A,INDEX(Data!$A$1:$ZZ$10000,MATCH($R221,Data!$A$1:$A$10036,0),MATCH(Z$2,Data!$A$1:$ZZ$1,0))*Y$1)</f>
        <v>1.215565620445646</v>
      </c>
    </row>
    <row r="222" spans="1:26" x14ac:dyDescent="0.25">
      <c r="A222" s="1">
        <f t="shared" si="43"/>
        <v>44116</v>
      </c>
      <c r="B222" s="4">
        <f>CHOOSE(References!$G$1,S228,AVERAGEIF(S222:S228,"&lt;&gt;#n/a"),IF(ISERROR(VALUE(B221)),0,B221)+SUMIF(S222,"&lt;&gt;#n/a"))</f>
        <v>7326.6065426280875</v>
      </c>
      <c r="C222" s="4">
        <f>CHOOSE(References!$G$1,T228,AVERAGEIF(T222:T228,"&lt;&gt;#n/a"),IF(ISERROR(VALUE(C221)),0,C221)+SUMIF(T222,"&lt;&gt;#n/a"))</f>
        <v>610.05323664805758</v>
      </c>
      <c r="D222" s="4">
        <f>CHOOSE(References!$G$1,U228,AVERAGEIF(U222:U228,"&lt;&gt;#n/a"),IF(ISERROR(VALUE(D221)),0,D221)+SUMIF(U222,"&lt;&gt;#n/a"))</f>
        <v>11156.195577420114</v>
      </c>
      <c r="E222" s="4">
        <f>CHOOSE(References!$G$1,V228,AVERAGEIF(V222:V228,"&lt;&gt;#n/a"),IF(ISERROR(VALUE(E221)),0,E221)+SUMIF(V222,"&lt;&gt;#n/a"))</f>
        <v>813.47891315681625</v>
      </c>
      <c r="F222" s="4">
        <f>CHOOSE(References!$G$1,W228,AVERAGEIF(W222:W228,"&lt;&gt;#n/a"),IF(ISERROR(VALUE(F221)),0,F221)+SUMIF(W222,"&lt;&gt;#n/a"))</f>
        <v>15889.200401842014</v>
      </c>
      <c r="G222" s="4">
        <f>CHOOSE(References!$G$1,X228,AVERAGEIF(X222:X228,"&lt;&gt;#n/a"),IF(ISERROR(VALUE(G221)),0,G221)+SUMIF(X222,"&lt;&gt;#n/a"))</f>
        <v>632.22161494408726</v>
      </c>
      <c r="H222" s="4">
        <f>CHOOSE(References!$G$1,Y228,AVERAGEIF(Y222:Y228,"&lt;&gt;#n/a"),IF(ISERROR(VALUE(H221)),0,H221)+SUMIF(Y222,"&lt;&gt;#n/a"))</f>
        <v>22347.760639582255</v>
      </c>
      <c r="I222" s="4">
        <f>CHOOSE(References!$G$1,Z228,AVERAGEIF(Z222:Z228,"&lt;&gt;#n/a"),IF(ISERROR(VALUE(I221)),0,I221)+SUMIF(Z222,"&lt;&gt;#n/a"))</f>
        <v>633.56799594652614</v>
      </c>
      <c r="R222" s="1">
        <f t="shared" si="44"/>
        <v>44110</v>
      </c>
      <c r="S222" s="2">
        <f>IF(References!$E$1=2,#N/A,INDEX(Data!$A$1:$ZZ$10000,MATCH($R222,Data!$A$1:$A$10036,0),MATCH(S$2,Data!$A$1:$ZZ$1,0))*S$1)</f>
        <v>186.47960795953549</v>
      </c>
      <c r="T222" s="2">
        <f>IF(References!$E$1=1,#N/A,INDEX(Data!$A$1:$ZZ$10000,MATCH($R222,Data!$A$1:$A$10036,0),MATCH(T$2,Data!$A$1:$ZZ$1,0))*S$1)</f>
        <v>0.28135571755984867</v>
      </c>
      <c r="U222" s="2">
        <f>IF(References!$E$1=2,#N/A,INDEX(Data!$A$1:$ZZ$10000,MATCH($R222,Data!$A$1:$A$10036,0),MATCH(U$2,Data!$A$1:$ZZ$1,0))*U$1)</f>
        <v>454.8791749398232</v>
      </c>
      <c r="V222" s="2">
        <f>IF(References!$E$1=1,#N/A,INDEX(Data!$A$1:$ZZ$10000,MATCH($R222,Data!$A$1:$A$10036,0),MATCH(V$2,Data!$A$1:$ZZ$1,0))*U$1)</f>
        <v>1.2132422269303724</v>
      </c>
      <c r="W222" s="2">
        <f>IF(References!$E$1=2,#N/A,INDEX(Data!$A$1:$ZZ$10000,MATCH($R222,Data!$A$1:$A$10036,0),MATCH(W$2,Data!$A$1:$ZZ$1,0))*W$1)</f>
        <v>256.71432706440856</v>
      </c>
      <c r="X222" s="2">
        <f>IF(References!$E$1=1,#N/A,INDEX(Data!$A$1:$ZZ$10000,MATCH($R222,Data!$A$1:$A$10036,0),MATCH(X$2,Data!$A$1:$ZZ$1,0))*W$1)</f>
        <v>5.5844673582105875</v>
      </c>
      <c r="Y222" s="2">
        <f>IF(References!$E$1=2,#N/A,INDEX(Data!$A$1:$ZZ$10000,MATCH($R222,Data!$A$1:$A$10036,0),MATCH(Y$2,Data!$A$1:$ZZ$1,0))*Y$1)</f>
        <v>123.69899645060005</v>
      </c>
      <c r="Z222" s="2">
        <f>IF(References!$E$1=1,#N/A,INDEX(Data!$A$1:$ZZ$10000,MATCH($R222,Data!$A$1:$A$10036,0),MATCH(Z$2,Data!$A$1:$ZZ$1,0))*Y$1)</f>
        <v>1.2094877923434177</v>
      </c>
    </row>
    <row r="223" spans="1:26" x14ac:dyDescent="0.25">
      <c r="A223" s="1">
        <f t="shared" si="43"/>
        <v>44117</v>
      </c>
      <c r="B223" s="4">
        <f>CHOOSE(References!$G$1,S229,AVERAGEIF(S223:S229,"&lt;&gt;#n/a"),IF(ISERROR(VALUE(B222)),0,B222)+SUMIF(S223,"&lt;&gt;#n/a"))</f>
        <v>7541.9473239309991</v>
      </c>
      <c r="C223" s="4">
        <f>CHOOSE(References!$G$1,T229,AVERAGEIF(T223:T229,"&lt;&gt;#n/a"),IF(ISERROR(VALUE(C222)),0,C222)+SUMIF(T223,"&lt;&gt;#n/a"))</f>
        <v>611.17865951829697</v>
      </c>
      <c r="D223" s="4">
        <f>CHOOSE(References!$G$1,U229,AVERAGEIF(U223:U229,"&lt;&gt;#n/a"),IF(ISERROR(VALUE(D222)),0,D222)+SUMIF(U223,"&lt;&gt;#n/a"))</f>
        <v>11649.031902031045</v>
      </c>
      <c r="E223" s="4">
        <f>CHOOSE(References!$G$1,V229,AVERAGEIF(V223:V229,"&lt;&gt;#n/a"),IF(ISERROR(VALUE(E222)),0,E222)+SUMIF(V223,"&lt;&gt;#n/a"))</f>
        <v>815.03879602001246</v>
      </c>
      <c r="F223" s="4">
        <f>CHOOSE(References!$G$1,W229,AVERAGEIF(W223:W229,"&lt;&gt;#n/a"),IF(ISERROR(VALUE(F222)),0,F222)+SUMIF(W223,"&lt;&gt;#n/a"))</f>
        <v>16113.670313930088</v>
      </c>
      <c r="G223" s="4">
        <f>CHOOSE(References!$G$1,X229,AVERAGEIF(X223:X229,"&lt;&gt;#n/a"),IF(ISERROR(VALUE(G222)),0,G222)+SUMIF(X223,"&lt;&gt;#n/a"))</f>
        <v>633.84774337023282</v>
      </c>
      <c r="H223" s="4">
        <f>CHOOSE(References!$G$1,Y229,AVERAGEIF(Y223:Y229,"&lt;&gt;#n/a"),IF(ISERROR(VALUE(H222)),0,H222)+SUMIF(Y223,"&lt;&gt;#n/a"))</f>
        <v>22478.622356451331</v>
      </c>
      <c r="I223" s="4">
        <f>CHOOSE(References!$G$1,Z229,AVERAGEIF(Z223:Z229,"&lt;&gt;#n/a"),IF(ISERROR(VALUE(I222)),0,I222)+SUMIF(Z223,"&lt;&gt;#n/a"))</f>
        <v>635.74689732117497</v>
      </c>
      <c r="R223" s="1">
        <f t="shared" si="44"/>
        <v>44111</v>
      </c>
      <c r="S223" s="2">
        <f>IF(References!$E$1=2,#N/A,INDEX(Data!$A$1:$ZZ$10000,MATCH($R223,Data!$A$1:$A$10036,0),MATCH(S$2,Data!$A$1:$ZZ$1,0))*S$1)</f>
        <v>215.34078130291155</v>
      </c>
      <c r="T223" s="2">
        <f>IF(References!$E$1=1,#N/A,INDEX(Data!$A$1:$ZZ$10000,MATCH($R223,Data!$A$1:$A$10036,0),MATCH(T$2,Data!$A$1:$ZZ$1,0))*S$1)</f>
        <v>1.1254228702393947</v>
      </c>
      <c r="U223" s="2">
        <f>IF(References!$E$1=2,#N/A,INDEX(Data!$A$1:$ZZ$10000,MATCH($R223,Data!$A$1:$A$10036,0),MATCH(U$2,Data!$A$1:$ZZ$1,0))*U$1)</f>
        <v>492.8363246109306</v>
      </c>
      <c r="V223" s="2">
        <f>IF(References!$E$1=1,#N/A,INDEX(Data!$A$1:$ZZ$10000,MATCH($R223,Data!$A$1:$A$10036,0),MATCH(V$2,Data!$A$1:$ZZ$1,0))*U$1)</f>
        <v>1.5598828631961932</v>
      </c>
      <c r="W223" s="2">
        <f>IF(References!$E$1=2,#N/A,INDEX(Data!$A$1:$ZZ$10000,MATCH($R223,Data!$A$1:$A$10036,0),MATCH(W$2,Data!$A$1:$ZZ$1,0))*W$1)</f>
        <v>224.46991208807387</v>
      </c>
      <c r="X223" s="2">
        <f>IF(References!$E$1=1,#N/A,INDEX(Data!$A$1:$ZZ$10000,MATCH($R223,Data!$A$1:$A$10036,0),MATCH(X$2,Data!$A$1:$ZZ$1,0))*W$1)</f>
        <v>1.6261284261456117</v>
      </c>
      <c r="Y223" s="2">
        <f>IF(References!$E$1=2,#N/A,INDEX(Data!$A$1:$ZZ$10000,MATCH($R223,Data!$A$1:$A$10036,0),MATCH(Y$2,Data!$A$1:$ZZ$1,0))*Y$1)</f>
        <v>130.86171686907602</v>
      </c>
      <c r="Z223" s="2">
        <f>IF(References!$E$1=1,#N/A,INDEX(Data!$A$1:$ZZ$10000,MATCH($R223,Data!$A$1:$A$10036,0),MATCH(Z$2,Data!$A$1:$ZZ$1,0))*Y$1)</f>
        <v>2.1789013746488202</v>
      </c>
    </row>
    <row r="224" spans="1:26" x14ac:dyDescent="0.25">
      <c r="A224" s="1">
        <f t="shared" si="43"/>
        <v>44118</v>
      </c>
      <c r="B224" s="4">
        <f>CHOOSE(References!$G$1,S230,AVERAGEIF(S224:S230,"&lt;&gt;#n/a"),IF(ISERROR(VALUE(B223)),0,B223)+SUMIF(S224,"&lt;&gt;#n/a"))</f>
        <v>7751.660990882714</v>
      </c>
      <c r="C224" s="4">
        <f>CHOOSE(References!$G$1,T230,AVERAGEIF(T224:T230,"&lt;&gt;#n/a"),IF(ISERROR(VALUE(C223)),0,C223)+SUMIF(T224,"&lt;&gt;#n/a"))</f>
        <v>612.21523321457005</v>
      </c>
      <c r="D224" s="4">
        <f>CHOOSE(References!$G$1,U230,AVERAGEIF(U224:U230,"&lt;&gt;#n/a"),IF(ISERROR(VALUE(D223)),0,D223)+SUMIF(U224,"&lt;&gt;#n/a"))</f>
        <v>12238.580964160139</v>
      </c>
      <c r="E224" s="4">
        <f>CHOOSE(References!$G$1,V230,AVERAGEIF(V224:V230,"&lt;&gt;#n/a"),IF(ISERROR(VALUE(E223)),0,E223)+SUMIF(V224,"&lt;&gt;#n/a"))</f>
        <v>816.7719992013416</v>
      </c>
      <c r="F224" s="4">
        <f>CHOOSE(References!$G$1,W230,AVERAGEIF(W224:W230,"&lt;&gt;#n/a"),IF(ISERROR(VALUE(F223)),0,F223)+SUMIF(W224,"&lt;&gt;#n/a"))</f>
        <v>16379.478122324916</v>
      </c>
      <c r="G224" s="4">
        <f>CHOOSE(References!$G$1,X230,AVERAGEIF(X224:X230,"&lt;&gt;#n/a"),IF(ISERROR(VALUE(G223)),0,G223)+SUMIF(X224,"&lt;&gt;#n/a"))</f>
        <v>636.54369312936899</v>
      </c>
      <c r="H224" s="4">
        <f>CHOOSE(References!$G$1,Y230,AVERAGEIF(Y224:Y230,"&lt;&gt;#n/a"),IF(ISERROR(VALUE(H223)),0,H223)+SUMIF(Y224,"&lt;&gt;#n/a"))</f>
        <v>22625.043313262111</v>
      </c>
      <c r="I224" s="4">
        <f>CHOOSE(References!$G$1,Z230,AVERAGEIF(Z224:Z230,"&lt;&gt;#n/a"),IF(ISERROR(VALUE(I223)),0,I223)+SUMIF(Z224,"&lt;&gt;#n/a"))</f>
        <v>638.45760865476871</v>
      </c>
      <c r="R224" s="1">
        <f t="shared" si="44"/>
        <v>44112</v>
      </c>
      <c r="S224" s="2">
        <f>IF(References!$E$1=2,#N/A,INDEX(Data!$A$1:$ZZ$10000,MATCH($R224,Data!$A$1:$A$10036,0),MATCH(S$2,Data!$A$1:$ZZ$1,0))*S$1)</f>
        <v>209.71366695171457</v>
      </c>
      <c r="T224" s="2">
        <f>IF(References!$E$1=1,#N/A,INDEX(Data!$A$1:$ZZ$10000,MATCH($R224,Data!$A$1:$A$10036,0),MATCH(T$2,Data!$A$1:$ZZ$1,0))*S$1)</f>
        <v>1.0365736962731267</v>
      </c>
      <c r="U224" s="2">
        <f>IF(References!$E$1=2,#N/A,INDEX(Data!$A$1:$ZZ$10000,MATCH($R224,Data!$A$1:$A$10036,0),MATCH(U$2,Data!$A$1:$ZZ$1,0))*U$1)</f>
        <v>589.54906212909452</v>
      </c>
      <c r="V224" s="2">
        <f>IF(References!$E$1=1,#N/A,INDEX(Data!$A$1:$ZZ$10000,MATCH($R224,Data!$A$1:$A$10036,0),MATCH(V$2,Data!$A$1:$ZZ$1,0))*U$1)</f>
        <v>1.7332031813291036</v>
      </c>
      <c r="W224" s="2">
        <f>IF(References!$E$1=2,#N/A,INDEX(Data!$A$1:$ZZ$10000,MATCH($R224,Data!$A$1:$A$10036,0),MATCH(W$2,Data!$A$1:$ZZ$1,0))*W$1)</f>
        <v>265.8078083948281</v>
      </c>
      <c r="X224" s="2">
        <f>IF(References!$E$1=1,#N/A,INDEX(Data!$A$1:$ZZ$10000,MATCH($R224,Data!$A$1:$A$10036,0),MATCH(X$2,Data!$A$1:$ZZ$1,0))*W$1)</f>
        <v>2.6959497591361457</v>
      </c>
      <c r="Y224" s="2">
        <f>IF(References!$E$1=2,#N/A,INDEX(Data!$A$1:$ZZ$10000,MATCH($R224,Data!$A$1:$A$10036,0),MATCH(Y$2,Data!$A$1:$ZZ$1,0))*Y$1)</f>
        <v>146.4209568107803</v>
      </c>
      <c r="Z224" s="2">
        <f>IF(References!$E$1=1,#N/A,INDEX(Data!$A$1:$ZZ$10000,MATCH($R224,Data!$A$1:$A$10036,0),MATCH(Z$2,Data!$A$1:$ZZ$1,0))*Y$1)</f>
        <v>2.7107113335937907</v>
      </c>
    </row>
    <row r="225" spans="1:26" x14ac:dyDescent="0.25">
      <c r="A225" s="1">
        <f t="shared" si="43"/>
        <v>44119</v>
      </c>
      <c r="B225" s="4">
        <f>CHOOSE(References!$G$1,S231,AVERAGEIF(S225:S231,"&lt;&gt;#n/a"),IF(ISERROR(VALUE(B224)),0,B224)+SUMIF(S225,"&lt;&gt;#n/a"))</f>
        <v>8011.3967427774378</v>
      </c>
      <c r="C225" s="4">
        <f>CHOOSE(References!$G$1,T231,AVERAGEIF(T225:T231,"&lt;&gt;#n/a"),IF(ISERROR(VALUE(C224)),0,C224)+SUMIF(T225,"&lt;&gt;#n/a"))</f>
        <v>613.35546428047053</v>
      </c>
      <c r="D225" s="4">
        <f>CHOOSE(References!$G$1,U231,AVERAGEIF(U225:U231,"&lt;&gt;#n/a"),IF(ISERROR(VALUE(D224)),0,D224)+SUMIF(U225,"&lt;&gt;#n/a"))</f>
        <v>12809.498092089945</v>
      </c>
      <c r="E225" s="4">
        <f>CHOOSE(References!$G$1,V231,AVERAGEIF(V225:V231,"&lt;&gt;#n/a"),IF(ISERROR(VALUE(E224)),0,E224)+SUMIF(V225,"&lt;&gt;#n/a"))</f>
        <v>818.50520238267075</v>
      </c>
      <c r="F225" s="4">
        <f>CHOOSE(References!$G$1,W231,AVERAGEIF(W225:W231,"&lt;&gt;#n/a"),IF(ISERROR(VALUE(F224)),0,F224)+SUMIF(W225,"&lt;&gt;#n/a"))</f>
        <v>16653.095626450573</v>
      </c>
      <c r="G225" s="4">
        <f>CHOOSE(References!$G$1,X231,AVERAGEIF(X225:X231,"&lt;&gt;#n/a"),IF(ISERROR(VALUE(G224)),0,G224)+SUMIF(X225,"&lt;&gt;#n/a"))</f>
        <v>641.70023195438341</v>
      </c>
      <c r="H225" s="4">
        <f>CHOOSE(References!$G$1,Y231,AVERAGEIF(Y225:Y231,"&lt;&gt;#n/a"),IF(ISERROR(VALUE(H224)),0,H224)+SUMIF(Y225,"&lt;&gt;#n/a"))</f>
        <v>22797.653631365392</v>
      </c>
      <c r="I225" s="4">
        <f>CHOOSE(References!$G$1,Z231,AVERAGEIF(Z225:Z231,"&lt;&gt;#n/a"),IF(ISERROR(VALUE(I224)),0,I224)+SUMIF(Z225,"&lt;&gt;#n/a"))</f>
        <v>641.41143311245162</v>
      </c>
      <c r="R225" s="1">
        <f t="shared" si="44"/>
        <v>44113</v>
      </c>
      <c r="S225" s="2">
        <f>IF(References!$E$1=2,#N/A,INDEX(Data!$A$1:$ZZ$10000,MATCH($R225,Data!$A$1:$A$10036,0),MATCH(S$2,Data!$A$1:$ZZ$1,0))*S$1)</f>
        <v>259.73575189472348</v>
      </c>
      <c r="T225" s="2">
        <f>IF(References!$E$1=1,#N/A,INDEX(Data!$A$1:$ZZ$10000,MATCH($R225,Data!$A$1:$A$10036,0),MATCH(T$2,Data!$A$1:$ZZ$1,0))*S$1)</f>
        <v>1.1402310659004393</v>
      </c>
      <c r="U225" s="2">
        <f>IF(References!$E$1=2,#N/A,INDEX(Data!$A$1:$ZZ$10000,MATCH($R225,Data!$A$1:$A$10036,0),MATCH(U$2,Data!$A$1:$ZZ$1,0))*U$1)</f>
        <v>570.91712792980672</v>
      </c>
      <c r="V225" s="2">
        <f>IF(References!$E$1=1,#N/A,INDEX(Data!$A$1:$ZZ$10000,MATCH($R225,Data!$A$1:$A$10036,0),MATCH(V$2,Data!$A$1:$ZZ$1,0))*U$1)</f>
        <v>1.7332031813291036</v>
      </c>
      <c r="W225" s="2">
        <f>IF(References!$E$1=2,#N/A,INDEX(Data!$A$1:$ZZ$10000,MATCH($R225,Data!$A$1:$A$10036,0),MATCH(W$2,Data!$A$1:$ZZ$1,0))*W$1)</f>
        <v>273.61750412565897</v>
      </c>
      <c r="X225" s="2">
        <f>IF(References!$E$1=1,#N/A,INDEX(Data!$A$1:$ZZ$10000,MATCH($R225,Data!$A$1:$A$10036,0),MATCH(X$2,Data!$A$1:$ZZ$1,0))*W$1)</f>
        <v>5.1565388250143744</v>
      </c>
      <c r="Y225" s="2">
        <f>IF(References!$E$1=2,#N/A,INDEX(Data!$A$1:$ZZ$10000,MATCH($R225,Data!$A$1:$A$10036,0),MATCH(Y$2,Data!$A$1:$ZZ$1,0))*Y$1)</f>
        <v>172.61031810328171</v>
      </c>
      <c r="Z225" s="2">
        <f>IF(References!$E$1=1,#N/A,INDEX(Data!$A$1:$ZZ$10000,MATCH($R225,Data!$A$1:$A$10036,0),MATCH(Z$2,Data!$A$1:$ZZ$1,0))*Y$1)</f>
        <v>2.9538244576829196</v>
      </c>
    </row>
    <row r="226" spans="1:26" x14ac:dyDescent="0.25">
      <c r="A226" s="1">
        <f t="shared" si="43"/>
        <v>44120</v>
      </c>
      <c r="B226" s="4">
        <f>CHOOSE(References!$G$1,S232,AVERAGEIF(S226:S232,"&lt;&gt;#n/a"),IF(ISERROR(VALUE(B225)),0,B225)+SUMIF(S226,"&lt;&gt;#n/a"))</f>
        <v>8216.6975674221612</v>
      </c>
      <c r="C226" s="4">
        <f>CHOOSE(References!$G$1,T232,AVERAGEIF(T226:T232,"&lt;&gt;#n/a"),IF(ISERROR(VALUE(C225)),0,C225)+SUMIF(T226,"&lt;&gt;#n/a"))</f>
        <v>614.64377730298145</v>
      </c>
      <c r="D226" s="4">
        <f>CHOOSE(References!$G$1,U232,AVERAGEIF(U226:U232,"&lt;&gt;#n/a"),IF(ISERROR(VALUE(D225)),0,D225)+SUMIF(U226,"&lt;&gt;#n/a"))</f>
        <v>13484.494071058565</v>
      </c>
      <c r="E226" s="4">
        <f>CHOOSE(References!$G$1,V232,AVERAGEIF(V226:V232,"&lt;&gt;#n/a"),IF(ISERROR(VALUE(E225)),0,E225)+SUMIF(V226,"&lt;&gt;#n/a"))</f>
        <v>820.15174540493342</v>
      </c>
      <c r="F226" s="4">
        <f>CHOOSE(References!$G$1,W232,AVERAGEIF(W226:W232,"&lt;&gt;#n/a"),IF(ISERROR(VALUE(F225)),0,F225)+SUMIF(W226,"&lt;&gt;#n/a"))</f>
        <v>16653.095626450573</v>
      </c>
      <c r="G226" s="4">
        <f>CHOOSE(References!$G$1,X232,AVERAGEIF(X226:X232,"&lt;&gt;#n/a"),IF(ISERROR(VALUE(G225)),0,G225)+SUMIF(X226,"&lt;&gt;#n/a"))</f>
        <v>641.70023195438341</v>
      </c>
      <c r="H226" s="4">
        <f>CHOOSE(References!$G$1,Y232,AVERAGEIF(Y226:Y232,"&lt;&gt;#n/a"),IF(ISERROR(VALUE(H225)),0,H225)+SUMIF(Y226,"&lt;&gt;#n/a"))</f>
        <v>22974.159837282201</v>
      </c>
      <c r="I226" s="4">
        <f>CHOOSE(References!$G$1,Z232,AVERAGEIF(Z226:Z232,"&lt;&gt;#n/a"),IF(ISERROR(VALUE(I225)),0,I225)+SUMIF(Z226,"&lt;&gt;#n/a"))</f>
        <v>644.49289196028133</v>
      </c>
      <c r="R226" s="1">
        <f t="shared" si="44"/>
        <v>44114</v>
      </c>
      <c r="S226" s="2">
        <f>IF(References!$E$1=2,#N/A,INDEX(Data!$A$1:$ZZ$10000,MATCH($R226,Data!$A$1:$A$10036,0),MATCH(S$2,Data!$A$1:$ZZ$1,0))*S$1)</f>
        <v>205.30082464472326</v>
      </c>
      <c r="T226" s="2">
        <f>IF(References!$E$1=1,#N/A,INDEX(Data!$A$1:$ZZ$10000,MATCH($R226,Data!$A$1:$A$10036,0),MATCH(T$2,Data!$A$1:$ZZ$1,0))*S$1)</f>
        <v>1.2883130225108861</v>
      </c>
      <c r="U226" s="2">
        <f>IF(References!$E$1=2,#N/A,INDEX(Data!$A$1:$ZZ$10000,MATCH($R226,Data!$A$1:$A$10036,0),MATCH(U$2,Data!$A$1:$ZZ$1,0))*U$1)</f>
        <v>674.9959789686194</v>
      </c>
      <c r="V226" s="2">
        <f>IF(References!$E$1=1,#N/A,INDEX(Data!$A$1:$ZZ$10000,MATCH($R226,Data!$A$1:$A$10036,0),MATCH(V$2,Data!$A$1:$ZZ$1,0))*U$1)</f>
        <v>1.6465430222626483</v>
      </c>
      <c r="W226" s="2">
        <f>IF(References!$E$1=2,#N/A,INDEX(Data!$A$1:$ZZ$10000,MATCH($R226,Data!$A$1:$A$10036,0),MATCH(W$2,Data!$A$1:$ZZ$1,0))*W$1)</f>
        <v>0</v>
      </c>
      <c r="X226" s="2">
        <f>IF(References!$E$1=1,#N/A,INDEX(Data!$A$1:$ZZ$10000,MATCH($R226,Data!$A$1:$A$10036,0),MATCH(X$2,Data!$A$1:$ZZ$1,0))*W$1)</f>
        <v>0</v>
      </c>
      <c r="Y226" s="2">
        <f>IF(References!$E$1=2,#N/A,INDEX(Data!$A$1:$ZZ$10000,MATCH($R226,Data!$A$1:$A$10036,0),MATCH(Y$2,Data!$A$1:$ZZ$1,0))*Y$1)</f>
        <v>176.50620591681002</v>
      </c>
      <c r="Z226" s="2">
        <f>IF(References!$E$1=1,#N/A,INDEX(Data!$A$1:$ZZ$10000,MATCH($R226,Data!$A$1:$A$10036,0),MATCH(Z$2,Data!$A$1:$ZZ$1,0))*Y$1)</f>
        <v>3.0814588478297127</v>
      </c>
    </row>
    <row r="227" spans="1:26" x14ac:dyDescent="0.25">
      <c r="A227" s="1">
        <f t="shared" si="43"/>
        <v>44121</v>
      </c>
      <c r="B227" s="4">
        <f>CHOOSE(References!$G$1,S233,AVERAGEIF(S227:S233,"&lt;&gt;#n/a"),IF(ISERROR(VALUE(B226)),0,B226)+SUMIF(S227,"&lt;&gt;#n/a"))</f>
        <v>8441.2638546219041</v>
      </c>
      <c r="C227" s="4">
        <f>CHOOSE(References!$G$1,T233,AVERAGEIF(T227:T233,"&lt;&gt;#n/a"),IF(ISERROR(VALUE(C226)),0,C226)+SUMIF(T227,"&lt;&gt;#n/a"))</f>
        <v>615.84324115152606</v>
      </c>
      <c r="D227" s="4">
        <f>CHOOSE(References!$G$1,U233,AVERAGEIF(U227:U233,"&lt;&gt;#n/a"),IF(ISERROR(VALUE(D226)),0,D226)+SUMIF(U227,"&lt;&gt;#n/a"))</f>
        <v>13857.999356634988</v>
      </c>
      <c r="E227" s="4">
        <f>CHOOSE(References!$G$1,V233,AVERAGEIF(V227:V233,"&lt;&gt;#n/a"),IF(ISERROR(VALUE(E226)),0,E226)+SUMIF(V227,"&lt;&gt;#n/a"))</f>
        <v>822.05826890439539</v>
      </c>
      <c r="F227" s="4">
        <f>CHOOSE(References!$G$1,W233,AVERAGEIF(W227:W233,"&lt;&gt;#n/a"),IF(ISERROR(VALUE(F226)),0,F226)+SUMIF(W227,"&lt;&gt;#n/a"))</f>
        <v>16653.095626450573</v>
      </c>
      <c r="G227" s="4">
        <f>CHOOSE(References!$G$1,X233,AVERAGEIF(X227:X233,"&lt;&gt;#n/a"),IF(ISERROR(VALUE(G226)),0,G226)+SUMIF(X227,"&lt;&gt;#n/a"))</f>
        <v>641.70023195438341</v>
      </c>
      <c r="H227" s="4">
        <f>CHOOSE(References!$G$1,Y233,AVERAGEIF(Y227:Y233,"&lt;&gt;#n/a"),IF(ISERROR(VALUE(H226)),0,H226)+SUMIF(Y227,"&lt;&gt;#n/a"))</f>
        <v>23139.084741750215</v>
      </c>
      <c r="I227" s="4">
        <f>CHOOSE(References!$G$1,Z233,AVERAGEIF(Z227:Z233,"&lt;&gt;#n/a"),IF(ISERROR(VALUE(I226)),0,I226)+SUMIF(Z227,"&lt;&gt;#n/a"))</f>
        <v>646.28585125043867</v>
      </c>
      <c r="R227" s="1">
        <f t="shared" si="44"/>
        <v>44115</v>
      </c>
      <c r="S227" s="2">
        <f>IF(References!$E$1=2,#N/A,INDEX(Data!$A$1:$ZZ$10000,MATCH($R227,Data!$A$1:$A$10036,0),MATCH(S$2,Data!$A$1:$ZZ$1,0))*S$1)</f>
        <v>224.56628719974236</v>
      </c>
      <c r="T227" s="2">
        <f>IF(References!$E$1=1,#N/A,INDEX(Data!$A$1:$ZZ$10000,MATCH($R227,Data!$A$1:$A$10036,0),MATCH(T$2,Data!$A$1:$ZZ$1,0))*S$1)</f>
        <v>1.1994638485446181</v>
      </c>
      <c r="U227" s="2">
        <f>IF(References!$E$1=2,#N/A,INDEX(Data!$A$1:$ZZ$10000,MATCH($R227,Data!$A$1:$A$10036,0),MATCH(U$2,Data!$A$1:$ZZ$1,0))*U$1)</f>
        <v>373.50528557642178</v>
      </c>
      <c r="V227" s="2">
        <f>IF(References!$E$1=1,#N/A,INDEX(Data!$A$1:$ZZ$10000,MATCH($R227,Data!$A$1:$A$10036,0),MATCH(V$2,Data!$A$1:$ZZ$1,0))*U$1)</f>
        <v>1.9065234994620139</v>
      </c>
      <c r="W227" s="2">
        <f>IF(References!$E$1=2,#N/A,INDEX(Data!$A$1:$ZZ$10000,MATCH($R227,Data!$A$1:$A$10036,0),MATCH(W$2,Data!$A$1:$ZZ$1,0))*W$1)</f>
        <v>0</v>
      </c>
      <c r="X227" s="2">
        <f>IF(References!$E$1=1,#N/A,INDEX(Data!$A$1:$ZZ$10000,MATCH($R227,Data!$A$1:$A$10036,0),MATCH(X$2,Data!$A$1:$ZZ$1,0))*W$1)</f>
        <v>0</v>
      </c>
      <c r="Y227" s="2">
        <f>IF(References!$E$1=2,#N/A,INDEX(Data!$A$1:$ZZ$10000,MATCH($R227,Data!$A$1:$A$10036,0),MATCH(Y$2,Data!$A$1:$ZZ$1,0))*Y$1)</f>
        <v>164.92490446801412</v>
      </c>
      <c r="Z227" s="2">
        <f>IF(References!$E$1=1,#N/A,INDEX(Data!$A$1:$ZZ$10000,MATCH($R227,Data!$A$1:$A$10036,0),MATCH(Z$2,Data!$A$1:$ZZ$1,0))*Y$1)</f>
        <v>1.7929592901573277</v>
      </c>
    </row>
    <row r="228" spans="1:26" x14ac:dyDescent="0.25">
      <c r="A228" s="1">
        <f t="shared" si="43"/>
        <v>44122</v>
      </c>
      <c r="B228" s="4">
        <f>CHOOSE(References!$G$1,S234,AVERAGEIF(S228:S234,"&lt;&gt;#n/a"),IF(ISERROR(VALUE(B227)),0,B227)+SUMIF(S228,"&lt;&gt;#n/a"))</f>
        <v>8631.8749491708713</v>
      </c>
      <c r="C228" s="4">
        <f>CHOOSE(References!$G$1,T234,AVERAGEIF(T228:T234,"&lt;&gt;#n/a"),IF(ISERROR(VALUE(C227)),0,C227)+SUMIF(T228,"&lt;&gt;#n/a"))</f>
        <v>616.80577386949392</v>
      </c>
      <c r="D228" s="4">
        <f>CHOOSE(References!$G$1,U234,AVERAGEIF(U228:U234,"&lt;&gt;#n/a"),IF(ISERROR(VALUE(D227)),0,D227)+SUMIF(U228,"&lt;&gt;#n/a"))</f>
        <v>14066.243718871679</v>
      </c>
      <c r="E228" s="4">
        <f>CHOOSE(References!$G$1,V234,AVERAGEIF(V228:V234,"&lt;&gt;#n/a"),IF(ISERROR(VALUE(E227)),0,E227)+SUMIF(V228,"&lt;&gt;#n/a"))</f>
        <v>824.31143304012323</v>
      </c>
      <c r="F228" s="4">
        <f>CHOOSE(References!$G$1,W234,AVERAGEIF(W228:W234,"&lt;&gt;#n/a"),IF(ISERROR(VALUE(F227)),0,F227)+SUMIF(W228,"&lt;&gt;#n/a"))</f>
        <v>17249.114487486258</v>
      </c>
      <c r="G228" s="4">
        <f>CHOOSE(References!$G$1,X234,AVERAGEIF(X228:X234,"&lt;&gt;#n/a"),IF(ISERROR(VALUE(G227)),0,G227)+SUMIF(X228,"&lt;&gt;#n/a"))</f>
        <v>645.87253515304644</v>
      </c>
      <c r="H228" s="4">
        <f>CHOOSE(References!$G$1,Y234,AVERAGEIF(Y228:Y234,"&lt;&gt;#n/a"),IF(ISERROR(VALUE(H227)),0,H227)+SUMIF(Y228,"&lt;&gt;#n/a"))</f>
        <v>23271.572277636638</v>
      </c>
      <c r="I228" s="4">
        <f>CHOOSE(References!$G$1,Z234,AVERAGEIF(Z228:Z234,"&lt;&gt;#n/a"),IF(ISERROR(VALUE(I227)),0,I227)+SUMIF(Z228,"&lt;&gt;#n/a"))</f>
        <v>647.48318338657759</v>
      </c>
      <c r="R228" s="1">
        <f t="shared" si="44"/>
        <v>44116</v>
      </c>
      <c r="S228" s="2">
        <f>IF(References!$E$1=2,#N/A,INDEX(Data!$A$1:$ZZ$10000,MATCH($R228,Data!$A$1:$A$10036,0),MATCH(S$2,Data!$A$1:$ZZ$1,0))*S$1)</f>
        <v>190.61109454896695</v>
      </c>
      <c r="T228" s="2">
        <f>IF(References!$E$1=1,#N/A,INDEX(Data!$A$1:$ZZ$10000,MATCH($R228,Data!$A$1:$A$10036,0),MATCH(T$2,Data!$A$1:$ZZ$1,0))*S$1)</f>
        <v>0.9625327179679033</v>
      </c>
      <c r="U228" s="2">
        <f>IF(References!$E$1=2,#N/A,INDEX(Data!$A$1:$ZZ$10000,MATCH($R228,Data!$A$1:$A$10036,0),MATCH(U$2,Data!$A$1:$ZZ$1,0))*U$1)</f>
        <v>208.24436223669179</v>
      </c>
      <c r="V228" s="2">
        <f>IF(References!$E$1=1,#N/A,INDEX(Data!$A$1:$ZZ$10000,MATCH($R228,Data!$A$1:$A$10036,0),MATCH(V$2,Data!$A$1:$ZZ$1,0))*U$1)</f>
        <v>2.2531641357278347</v>
      </c>
      <c r="W228" s="2">
        <f>IF(References!$E$1=2,#N/A,INDEX(Data!$A$1:$ZZ$10000,MATCH($R228,Data!$A$1:$A$10036,0),MATCH(W$2,Data!$A$1:$ZZ$1,0))*W$1)</f>
        <v>596.01886103568631</v>
      </c>
      <c r="X228" s="2">
        <f>IF(References!$E$1=1,#N/A,INDEX(Data!$A$1:$ZZ$10000,MATCH($R228,Data!$A$1:$A$10036,0),MATCH(X$2,Data!$A$1:$ZZ$1,0))*W$1)</f>
        <v>4.1723031986630827</v>
      </c>
      <c r="Y228" s="2">
        <f>IF(References!$E$1=2,#N/A,INDEX(Data!$A$1:$ZZ$10000,MATCH($R228,Data!$A$1:$A$10036,0),MATCH(Y$2,Data!$A$1:$ZZ$1,0))*Y$1)</f>
        <v>132.48753588642208</v>
      </c>
      <c r="Z228" s="2">
        <f>IF(References!$E$1=1,#N/A,INDEX(Data!$A$1:$ZZ$10000,MATCH($R228,Data!$A$1:$A$10036,0),MATCH(Z$2,Data!$A$1:$ZZ$1,0))*Y$1)</f>
        <v>1.1973321361389613</v>
      </c>
    </row>
    <row r="229" spans="1:26" x14ac:dyDescent="0.25">
      <c r="A229" s="1">
        <f t="shared" si="43"/>
        <v>44123</v>
      </c>
      <c r="B229" s="4">
        <f>CHOOSE(References!$G$1,S235,AVERAGEIF(S229:S235,"&lt;&gt;#n/a"),IF(ISERROR(VALUE(B228)),0,B228)+SUMIF(S229,"&lt;&gt;#n/a"))</f>
        <v>8838.775058946987</v>
      </c>
      <c r="C229" s="4">
        <f>CHOOSE(References!$G$1,T235,AVERAGEIF(T229:T235,"&lt;&gt;#n/a"),IF(ISERROR(VALUE(C228)),0,C228)+SUMIF(T229,"&lt;&gt;#n/a"))</f>
        <v>617.54618365254612</v>
      </c>
      <c r="D229" s="4">
        <f>CHOOSE(References!$G$1,U235,AVERAGEIF(U229:U235,"&lt;&gt;#n/a"),IF(ISERROR(VALUE(D228)),0,D228)+SUMIF(U229,"&lt;&gt;#n/a"))</f>
        <v>14909.880367383621</v>
      </c>
      <c r="E229" s="4">
        <f>CHOOSE(References!$G$1,V235,AVERAGEIF(V229:V235,"&lt;&gt;#n/a"),IF(ISERROR(VALUE(E228)),0,E228)+SUMIF(V229,"&lt;&gt;#n/a"))</f>
        <v>827.43119876651565</v>
      </c>
      <c r="F229" s="4">
        <f>CHOOSE(References!$G$1,W235,AVERAGEIF(W229:W235,"&lt;&gt;#n/a"),IF(ISERROR(VALUE(F228)),0,F228)+SUMIF(W229,"&lt;&gt;#n/a"))</f>
        <v>17401.414252450792</v>
      </c>
      <c r="G229" s="4">
        <f>CHOOSE(References!$G$1,X235,AVERAGEIF(X229:X235,"&lt;&gt;#n/a"),IF(ISERROR(VALUE(G228)),0,G228)+SUMIF(X229,"&lt;&gt;#n/a"))</f>
        <v>647.58424928583133</v>
      </c>
      <c r="H229" s="4">
        <f>CHOOSE(References!$G$1,Y235,AVERAGEIF(Y229:Y235,"&lt;&gt;#n/a"),IF(ISERROR(VALUE(H228)),0,H228)+SUMIF(Y229,"&lt;&gt;#n/a"))</f>
        <v>23398.152164607694</v>
      </c>
      <c r="I229" s="4">
        <f>CHOOSE(References!$G$1,Z235,AVERAGEIF(Z229:Z235,"&lt;&gt;#n/a"),IF(ISERROR(VALUE(I228)),0,I228)+SUMIF(Z229,"&lt;&gt;#n/a"))</f>
        <v>648.43740239862746</v>
      </c>
      <c r="R229" s="1">
        <f t="shared" si="44"/>
        <v>44117</v>
      </c>
      <c r="S229" s="2">
        <f>IF(References!$E$1=2,#N/A,INDEX(Data!$A$1:$ZZ$10000,MATCH($R229,Data!$A$1:$A$10036,0),MATCH(S$2,Data!$A$1:$ZZ$1,0))*S$1)</f>
        <v>206.90010977611607</v>
      </c>
      <c r="T229" s="2">
        <f>IF(References!$E$1=1,#N/A,INDEX(Data!$A$1:$ZZ$10000,MATCH($R229,Data!$A$1:$A$10036,0),MATCH(T$2,Data!$A$1:$ZZ$1,0))*S$1)</f>
        <v>0.74040978305223337</v>
      </c>
      <c r="U229" s="2">
        <f>IF(References!$E$1=2,#N/A,INDEX(Data!$A$1:$ZZ$10000,MATCH($R229,Data!$A$1:$A$10036,0),MATCH(U$2,Data!$A$1:$ZZ$1,0))*U$1)</f>
        <v>843.63664851194108</v>
      </c>
      <c r="V229" s="2">
        <f>IF(References!$E$1=1,#N/A,INDEX(Data!$A$1:$ZZ$10000,MATCH($R229,Data!$A$1:$A$10036,0),MATCH(V$2,Data!$A$1:$ZZ$1,0))*U$1)</f>
        <v>3.1197657263923864</v>
      </c>
      <c r="W229" s="2">
        <f>IF(References!$E$1=2,#N/A,INDEX(Data!$A$1:$ZZ$10000,MATCH($R229,Data!$A$1:$A$10036,0),MATCH(W$2,Data!$A$1:$ZZ$1,0))*W$1)</f>
        <v>152.29976496453244</v>
      </c>
      <c r="X229" s="2">
        <f>IF(References!$E$1=1,#N/A,INDEX(Data!$A$1:$ZZ$10000,MATCH($R229,Data!$A$1:$A$10036,0),MATCH(X$2,Data!$A$1:$ZZ$1,0))*W$1)</f>
        <v>1.7117141327848544</v>
      </c>
      <c r="Y229" s="2">
        <f>IF(References!$E$1=2,#N/A,INDEX(Data!$A$1:$ZZ$10000,MATCH($R229,Data!$A$1:$A$10036,0),MATCH(Y$2,Data!$A$1:$ZZ$1,0))*Y$1)</f>
        <v>126.57988697105623</v>
      </c>
      <c r="Z229" s="2">
        <f>IF(References!$E$1=1,#N/A,INDEX(Data!$A$1:$ZZ$10000,MATCH($R229,Data!$A$1:$A$10036,0),MATCH(Z$2,Data!$A$1:$ZZ$1,0))*Y$1)</f>
        <v>0.95421901204983206</v>
      </c>
    </row>
    <row r="230" spans="1:26" x14ac:dyDescent="0.25">
      <c r="A230" s="1">
        <f t="shared" si="43"/>
        <v>44124</v>
      </c>
      <c r="B230" s="4">
        <f>CHOOSE(References!$G$1,S236,AVERAGEIF(S230:S236,"&lt;&gt;#n/a"),IF(ISERROR(VALUE(B229)),0,B229)+SUMIF(S230,"&lt;&gt;#n/a"))</f>
        <v>9093.9498865781079</v>
      </c>
      <c r="C230" s="4">
        <f>CHOOSE(References!$G$1,T236,AVERAGEIF(T230:T236,"&lt;&gt;#n/a"),IF(ISERROR(VALUE(C229)),0,C229)+SUMIF(T230,"&lt;&gt;#n/a"))</f>
        <v>619.66375563207555</v>
      </c>
      <c r="D230" s="4">
        <f>CHOOSE(References!$G$1,U236,AVERAGEIF(U230:U236,"&lt;&gt;#n/a"),IF(ISERROR(VALUE(D229)),0,D229)+SUMIF(U230,"&lt;&gt;#n/a"))</f>
        <v>15999.805187962427</v>
      </c>
      <c r="E230" s="4">
        <f>CHOOSE(References!$G$1,V236,AVERAGEIF(V230:V236,"&lt;&gt;#n/a"),IF(ISERROR(VALUE(E229)),0,E229)+SUMIF(V230,"&lt;&gt;#n/a"))</f>
        <v>830.37764417477513</v>
      </c>
      <c r="F230" s="4">
        <f>CHOOSE(References!$G$1,W236,AVERAGEIF(W230:W236,"&lt;&gt;#n/a"),IF(ISERROR(VALUE(F229)),0,F229)+SUMIF(W230,"&lt;&gt;#n/a"))</f>
        <v>17657.529479568726</v>
      </c>
      <c r="G230" s="4">
        <f>CHOOSE(References!$G$1,X236,AVERAGEIF(X230:X236,"&lt;&gt;#n/a"),IF(ISERROR(VALUE(G229)),0,G229)+SUMIF(X230,"&lt;&gt;#n/a"))</f>
        <v>652.05610245773175</v>
      </c>
      <c r="H230" s="4">
        <f>CHOOSE(References!$G$1,Y236,AVERAGEIF(Y230:Y236,"&lt;&gt;#n/a"),IF(ISERROR(VALUE(H229)),0,H229)+SUMIF(Y230,"&lt;&gt;#n/a"))</f>
        <v>23557.746813830054</v>
      </c>
      <c r="I230" s="4">
        <f>CHOOSE(References!$G$1,Z236,AVERAGEIF(Z230:Z236,"&lt;&gt;#n/a"),IF(ISERROR(VALUE(I229)),0,I229)+SUMIF(Z230,"&lt;&gt;#n/a"))</f>
        <v>650.92019517838764</v>
      </c>
      <c r="R230" s="1">
        <f t="shared" si="44"/>
        <v>44118</v>
      </c>
      <c r="S230" s="2">
        <f>IF(References!$E$1=2,#N/A,INDEX(Data!$A$1:$ZZ$10000,MATCH($R230,Data!$A$1:$A$10036,0),MATCH(S$2,Data!$A$1:$ZZ$1,0))*S$1)</f>
        <v>255.1748276311217</v>
      </c>
      <c r="T230" s="2">
        <f>IF(References!$E$1=1,#N/A,INDEX(Data!$A$1:$ZZ$10000,MATCH($R230,Data!$A$1:$A$10036,0),MATCH(T$2,Data!$A$1:$ZZ$1,0))*S$1)</f>
        <v>2.1175719795293872</v>
      </c>
      <c r="U230" s="2">
        <f>IF(References!$E$1=2,#N/A,INDEX(Data!$A$1:$ZZ$10000,MATCH($R230,Data!$A$1:$A$10036,0),MATCH(U$2,Data!$A$1:$ZZ$1,0))*U$1)</f>
        <v>1089.9248205788067</v>
      </c>
      <c r="V230" s="2">
        <f>IF(References!$E$1=1,#N/A,INDEX(Data!$A$1:$ZZ$10000,MATCH($R230,Data!$A$1:$A$10036,0),MATCH(V$2,Data!$A$1:$ZZ$1,0))*U$1)</f>
        <v>2.9464454082594758</v>
      </c>
      <c r="W230" s="2">
        <f>IF(References!$E$1=2,#N/A,INDEX(Data!$A$1:$ZZ$10000,MATCH($R230,Data!$A$1:$A$10036,0),MATCH(W$2,Data!$A$1:$ZZ$1,0))*W$1)</f>
        <v>256.11522711793384</v>
      </c>
      <c r="X230" s="2">
        <f>IF(References!$E$1=1,#N/A,INDEX(Data!$A$1:$ZZ$10000,MATCH($R230,Data!$A$1:$A$10036,0),MATCH(X$2,Data!$A$1:$ZZ$1,0))*W$1)</f>
        <v>4.4718531719004329</v>
      </c>
      <c r="Y230" s="2">
        <f>IF(References!$E$1=2,#N/A,INDEX(Data!$A$1:$ZZ$10000,MATCH($R230,Data!$A$1:$A$10036,0),MATCH(Y$2,Data!$A$1:$ZZ$1,0))*Y$1)</f>
        <v>159.59464922235998</v>
      </c>
      <c r="Z230" s="2">
        <f>IF(References!$E$1=1,#N/A,INDEX(Data!$A$1:$ZZ$10000,MATCH($R230,Data!$A$1:$A$10036,0),MATCH(Z$2,Data!$A$1:$ZZ$1,0))*Y$1)</f>
        <v>2.4827927797602318</v>
      </c>
    </row>
    <row r="231" spans="1:26" x14ac:dyDescent="0.25">
      <c r="A231" s="1">
        <f t="shared" ref="A231:A294" si="45">R237</f>
        <v>44125</v>
      </c>
      <c r="B231" s="4">
        <f>CHOOSE(References!$G$1,S237,AVERAGEIF(S231:S237,"&lt;&gt;#n/a"),IF(ISERROR(VALUE(B230)),0,B230)+SUMIF(S231,"&lt;&gt;#n/a"))</f>
        <v>9386.0267377965538</v>
      </c>
      <c r="C231" s="4">
        <f>CHOOSE(References!$G$1,T237,AVERAGEIF(T231:T237,"&lt;&gt;#n/a"),IF(ISERROR(VALUE(C230)),0,C230)+SUMIF(T231,"&lt;&gt;#n/a"))</f>
        <v>621.69247843763867</v>
      </c>
      <c r="D231" s="4">
        <f>CHOOSE(References!$G$1,U237,AVERAGEIF(U231:U237,"&lt;&gt;#n/a"),IF(ISERROR(VALUE(D230)),0,D230)+SUMIF(U231,"&lt;&gt;#n/a"))</f>
        <v>17065.11852336636</v>
      </c>
      <c r="E231" s="4">
        <f>CHOOSE(References!$G$1,V237,AVERAGEIF(V231:V237,"&lt;&gt;#n/a"),IF(ISERROR(VALUE(E230)),0,E230)+SUMIF(V231,"&lt;&gt;#n/a"))</f>
        <v>833.93071069649977</v>
      </c>
      <c r="F231" s="4">
        <f>CHOOSE(References!$G$1,W237,AVERAGEIF(W231:W237,"&lt;&gt;#n/a"),IF(ISERROR(VALUE(F230)),0,F230)+SUMIF(W231,"&lt;&gt;#n/a"))</f>
        <v>17942.487089824084</v>
      </c>
      <c r="G231" s="4">
        <f>CHOOSE(References!$G$1,X237,AVERAGEIF(X231:X237,"&lt;&gt;#n/a"),IF(ISERROR(VALUE(G230)),0,G230)+SUMIF(X231,"&lt;&gt;#n/a"))</f>
        <v>655.0516021901052</v>
      </c>
      <c r="H231" s="4">
        <f>CHOOSE(References!$G$1,Y237,AVERAGEIF(Y231:Y237,"&lt;&gt;#n/a"),IF(ISERROR(VALUE(H230)),0,H230)+SUMIF(Y231,"&lt;&gt;#n/a"))</f>
        <v>23738.215763669516</v>
      </c>
      <c r="I231" s="4">
        <f>CHOOSE(References!$G$1,Z237,AVERAGEIF(Z231:Z237,"&lt;&gt;#n/a"),IF(ISERROR(VALUE(I230)),0,I230)+SUMIF(Z231,"&lt;&gt;#n/a"))</f>
        <v>653.86794180796835</v>
      </c>
      <c r="R231" s="1">
        <f t="shared" ref="R231:R294" si="46">R232-1</f>
        <v>44119</v>
      </c>
      <c r="S231" s="2">
        <f>IF(References!$E$1=2,#N/A,INDEX(Data!$A$1:$ZZ$10000,MATCH($R231,Data!$A$1:$A$10036,0),MATCH(S$2,Data!$A$1:$ZZ$1,0))*S$1)</f>
        <v>292.07685121844503</v>
      </c>
      <c r="T231" s="2">
        <f>IF(References!$E$1=1,#N/A,INDEX(Data!$A$1:$ZZ$10000,MATCH($R231,Data!$A$1:$A$10036,0),MATCH(T$2,Data!$A$1:$ZZ$1,0))*S$1)</f>
        <v>2.0287228055631195</v>
      </c>
      <c r="U231" s="2">
        <f>IF(References!$E$1=2,#N/A,INDEX(Data!$A$1:$ZZ$10000,MATCH($R231,Data!$A$1:$A$10036,0),MATCH(U$2,Data!$A$1:$ZZ$1,0))*U$1)</f>
        <v>1065.3133354039335</v>
      </c>
      <c r="V231" s="2">
        <f>IF(References!$E$1=1,#N/A,INDEX(Data!$A$1:$ZZ$10000,MATCH($R231,Data!$A$1:$A$10036,0),MATCH(V$2,Data!$A$1:$ZZ$1,0))*U$1)</f>
        <v>3.553066521724662</v>
      </c>
      <c r="W231" s="2">
        <f>IF(References!$E$1=2,#N/A,INDEX(Data!$A$1:$ZZ$10000,MATCH($R231,Data!$A$1:$A$10036,0),MATCH(W$2,Data!$A$1:$ZZ$1,0))*W$1)</f>
        <v>284.95761025535865</v>
      </c>
      <c r="X231" s="2">
        <f>IF(References!$E$1=1,#N/A,INDEX(Data!$A$1:$ZZ$10000,MATCH($R231,Data!$A$1:$A$10036,0),MATCH(X$2,Data!$A$1:$ZZ$1,0))*W$1)</f>
        <v>2.9954997323734953</v>
      </c>
      <c r="Y231" s="2">
        <f>IF(References!$E$1=2,#N/A,INDEX(Data!$A$1:$ZZ$10000,MATCH($R231,Data!$A$1:$A$10036,0),MATCH(Y$2,Data!$A$1:$ZZ$1,0))*Y$1)</f>
        <v>180.46894983946282</v>
      </c>
      <c r="Z231" s="2">
        <f>IF(References!$E$1=1,#N/A,INDEX(Data!$A$1:$ZZ$10000,MATCH($R231,Data!$A$1:$A$10036,0),MATCH(Z$2,Data!$A$1:$ZZ$1,0))*Y$1)</f>
        <v>2.9477466295806916</v>
      </c>
    </row>
    <row r="232" spans="1:26" x14ac:dyDescent="0.25">
      <c r="A232" s="1">
        <f t="shared" si="45"/>
        <v>44126</v>
      </c>
      <c r="B232" s="4">
        <f>CHOOSE(References!$G$1,S238,AVERAGEIF(S232:S238,"&lt;&gt;#n/a"),IF(ISERROR(VALUE(B231)),0,B231)+SUMIF(S232,"&lt;&gt;#n/a"))</f>
        <v>9667.0566750518592</v>
      </c>
      <c r="C232" s="4">
        <f>CHOOSE(References!$G$1,T238,AVERAGEIF(T232:T238,"&lt;&gt;#n/a"),IF(ISERROR(VALUE(C231)),0,C231)+SUMIF(T232,"&lt;&gt;#n/a"))</f>
        <v>623.73600943886288</v>
      </c>
      <c r="D232" s="4">
        <f>CHOOSE(References!$G$1,U238,AVERAGEIF(U232:U238,"&lt;&gt;#n/a"),IF(ISERROR(VALUE(D231)),0,D231)+SUMIF(U232,"&lt;&gt;#n/a"))</f>
        <v>18089.268283213729</v>
      </c>
      <c r="E232" s="4">
        <f>CHOOSE(References!$G$1,V238,AVERAGEIF(V232:V238,"&lt;&gt;#n/a"),IF(ISERROR(VALUE(E231)),0,E231)+SUMIF(V232,"&lt;&gt;#n/a"))</f>
        <v>836.96381626382572</v>
      </c>
      <c r="F232" s="4">
        <f>CHOOSE(References!$G$1,W238,AVERAGEIF(W232:W238,"&lt;&gt;#n/a"),IF(ISERROR(VALUE(F231)),0,F231)+SUMIF(W232,"&lt;&gt;#n/a"))</f>
        <v>18267.41322507997</v>
      </c>
      <c r="G232" s="4">
        <f>CHOOSE(References!$G$1,X238,AVERAGEIF(X232:X238,"&lt;&gt;#n/a"),IF(ISERROR(VALUE(G231)),0,G231)+SUMIF(X232,"&lt;&gt;#n/a"))</f>
        <v>659.80160890858315</v>
      </c>
      <c r="H232" s="4">
        <f>CHOOSE(References!$G$1,Y238,AVERAGEIF(Y232:Y238,"&lt;&gt;#n/a"),IF(ISERROR(VALUE(H231)),0,H231)+SUMIF(Y232,"&lt;&gt;#n/a"))</f>
        <v>23932.052896419831</v>
      </c>
      <c r="I232" s="4">
        <f>CHOOSE(References!$G$1,Z238,AVERAGEIF(Z232:Z238,"&lt;&gt;#n/a"),IF(ISERROR(VALUE(I231)),0,I231)+SUMIF(Z232,"&lt;&gt;#n/a"))</f>
        <v>656.38416264229079</v>
      </c>
      <c r="R232" s="1">
        <f t="shared" si="46"/>
        <v>44120</v>
      </c>
      <c r="S232" s="2">
        <f>IF(References!$E$1=2,#N/A,INDEX(Data!$A$1:$ZZ$10000,MATCH($R232,Data!$A$1:$A$10036,0),MATCH(S$2,Data!$A$1:$ZZ$1,0))*S$1)</f>
        <v>281.0299372553057</v>
      </c>
      <c r="T232" s="2">
        <f>IF(References!$E$1=1,#N/A,INDEX(Data!$A$1:$ZZ$10000,MATCH($R232,Data!$A$1:$A$10036,0),MATCH(T$2,Data!$A$1:$ZZ$1,0))*S$1)</f>
        <v>2.0435310012241641</v>
      </c>
      <c r="U232" s="2">
        <f>IF(References!$E$1=2,#N/A,INDEX(Data!$A$1:$ZZ$10000,MATCH($R232,Data!$A$1:$A$10036,0),MATCH(U$2,Data!$A$1:$ZZ$1,0))*U$1)</f>
        <v>1024.1497598473672</v>
      </c>
      <c r="V232" s="2">
        <f>IF(References!$E$1=1,#N/A,INDEX(Data!$A$1:$ZZ$10000,MATCH($R232,Data!$A$1:$A$10036,0),MATCH(V$2,Data!$A$1:$ZZ$1,0))*U$1)</f>
        <v>3.0331055673259311</v>
      </c>
      <c r="W232" s="2">
        <f>IF(References!$E$1=2,#N/A,INDEX(Data!$A$1:$ZZ$10000,MATCH($R232,Data!$A$1:$A$10036,0),MATCH(W$2,Data!$A$1:$ZZ$1,0))*W$1)</f>
        <v>324.92613525588501</v>
      </c>
      <c r="X232" s="2">
        <f>IF(References!$E$1=1,#N/A,INDEX(Data!$A$1:$ZZ$10000,MATCH($R232,Data!$A$1:$A$10036,0),MATCH(X$2,Data!$A$1:$ZZ$1,0))*W$1)</f>
        <v>4.7500067184779713</v>
      </c>
      <c r="Y232" s="2">
        <f>IF(References!$E$1=2,#N/A,INDEX(Data!$A$1:$ZZ$10000,MATCH($R232,Data!$A$1:$A$10036,0),MATCH(Y$2,Data!$A$1:$ZZ$1,0))*Y$1)</f>
        <v>193.83713275031383</v>
      </c>
      <c r="Z232" s="2">
        <f>IF(References!$E$1=1,#N/A,INDEX(Data!$A$1:$ZZ$10000,MATCH($R232,Data!$A$1:$A$10036,0),MATCH(Z$2,Data!$A$1:$ZZ$1,0))*Y$1)</f>
        <v>2.5162208343224872</v>
      </c>
    </row>
    <row r="233" spans="1:26" x14ac:dyDescent="0.25">
      <c r="A233" s="1">
        <f t="shared" si="45"/>
        <v>44127</v>
      </c>
      <c r="B233" s="4">
        <f>CHOOSE(References!$G$1,S239,AVERAGEIF(S233:S239,"&lt;&gt;#n/a"),IF(ISERROR(VALUE(B232)),0,B232)+SUMIF(S233,"&lt;&gt;#n/a"))</f>
        <v>9898.5828142122919</v>
      </c>
      <c r="C233" s="4">
        <f>CHOOSE(References!$G$1,T239,AVERAGEIF(T233:T239,"&lt;&gt;#n/a"),IF(ISERROR(VALUE(C232)),0,C232)+SUMIF(T233,"&lt;&gt;#n/a"))</f>
        <v>625.74992404876491</v>
      </c>
      <c r="D233" s="4">
        <f>CHOOSE(References!$G$1,U239,AVERAGEIF(U233:U239,"&lt;&gt;#n/a"),IF(ISERROR(VALUE(D232)),0,D232)+SUMIF(U233,"&lt;&gt;#n/a"))</f>
        <v>19257.187246952344</v>
      </c>
      <c r="E233" s="4">
        <f>CHOOSE(References!$G$1,V239,AVERAGEIF(V233:V239,"&lt;&gt;#n/a"),IF(ISERROR(VALUE(E232)),0,E232)+SUMIF(V233,"&lt;&gt;#n/a"))</f>
        <v>840.08358199021814</v>
      </c>
      <c r="F233" s="4">
        <f>CHOOSE(References!$G$1,W239,AVERAGEIF(W233:W239,"&lt;&gt;#n/a"),IF(ISERROR(VALUE(F232)),0,F232)+SUMIF(W233,"&lt;&gt;#n/a"))</f>
        <v>18267.41322507997</v>
      </c>
      <c r="G233" s="4">
        <f>CHOOSE(References!$G$1,X239,AVERAGEIF(X233:X239,"&lt;&gt;#n/a"),IF(ISERROR(VALUE(G232)),0,G232)+SUMIF(X233,"&lt;&gt;#n/a"))</f>
        <v>659.80160890858315</v>
      </c>
      <c r="H233" s="4">
        <f>CHOOSE(References!$G$1,Y239,AVERAGEIF(Y233:Y239,"&lt;&gt;#n/a"),IF(ISERROR(VALUE(H232)),0,H232)+SUMIF(Y233,"&lt;&gt;#n/a"))</f>
        <v>24145.554841994905</v>
      </c>
      <c r="I233" s="4">
        <f>CHOOSE(References!$G$1,Z239,AVERAGEIF(Z233:Z239,"&lt;&gt;#n/a"),IF(ISERROR(VALUE(I232)),0,I232)+SUMIF(Z233,"&lt;&gt;#n/a"))</f>
        <v>659.11614637424236</v>
      </c>
      <c r="R233" s="1">
        <f t="shared" si="46"/>
        <v>44121</v>
      </c>
      <c r="S233" s="2">
        <f>IF(References!$E$1=2,#N/A,INDEX(Data!$A$1:$ZZ$10000,MATCH($R233,Data!$A$1:$A$10036,0),MATCH(S$2,Data!$A$1:$ZZ$1,0))*S$1)</f>
        <v>231.52613916043336</v>
      </c>
      <c r="T233" s="2">
        <f>IF(References!$E$1=1,#N/A,INDEX(Data!$A$1:$ZZ$10000,MATCH($R233,Data!$A$1:$A$10036,0),MATCH(T$2,Data!$A$1:$ZZ$1,0))*S$1)</f>
        <v>2.0139146099020748</v>
      </c>
      <c r="U233" s="2">
        <f>IF(References!$E$1=2,#N/A,INDEX(Data!$A$1:$ZZ$10000,MATCH($R233,Data!$A$1:$A$10036,0),MATCH(U$2,Data!$A$1:$ZZ$1,0))*U$1)</f>
        <v>1167.9189637386164</v>
      </c>
      <c r="V233" s="2">
        <f>IF(References!$E$1=1,#N/A,INDEX(Data!$A$1:$ZZ$10000,MATCH($R233,Data!$A$1:$A$10036,0),MATCH(V$2,Data!$A$1:$ZZ$1,0))*U$1)</f>
        <v>3.1197657263923864</v>
      </c>
      <c r="W233" s="2">
        <f>IF(References!$E$1=2,#N/A,INDEX(Data!$A$1:$ZZ$10000,MATCH($R233,Data!$A$1:$A$10036,0),MATCH(W$2,Data!$A$1:$ZZ$1,0))*W$1)</f>
        <v>0</v>
      </c>
      <c r="X233" s="2">
        <f>IF(References!$E$1=1,#N/A,INDEX(Data!$A$1:$ZZ$10000,MATCH($R233,Data!$A$1:$A$10036,0),MATCH(X$2,Data!$A$1:$ZZ$1,0))*W$1)</f>
        <v>0</v>
      </c>
      <c r="Y233" s="2">
        <f>IF(References!$E$1=2,#N/A,INDEX(Data!$A$1:$ZZ$10000,MATCH($R233,Data!$A$1:$A$10036,0),MATCH(Y$2,Data!$A$1:$ZZ$1,0))*Y$1)</f>
        <v>213.50194557507325</v>
      </c>
      <c r="Z233" s="2">
        <f>IF(References!$E$1=1,#N/A,INDEX(Data!$A$1:$ZZ$10000,MATCH($R233,Data!$A$1:$A$10036,0),MATCH(Z$2,Data!$A$1:$ZZ$1,0))*Y$1)</f>
        <v>2.7319837319515892</v>
      </c>
    </row>
    <row r="234" spans="1:26" x14ac:dyDescent="0.25">
      <c r="A234" s="1">
        <f t="shared" si="45"/>
        <v>44128</v>
      </c>
      <c r="B234" s="4">
        <f>CHOOSE(References!$G$1,S240,AVERAGEIF(S234:S240,"&lt;&gt;#n/a"),IF(ISERROR(VALUE(B233)),0,B233)+SUMIF(S234,"&lt;&gt;#n/a"))</f>
        <v>10138.046146247045</v>
      </c>
      <c r="C234" s="4">
        <f>CHOOSE(References!$G$1,T240,AVERAGEIF(T234:T240,"&lt;&gt;#n/a"),IF(ISERROR(VALUE(C233)),0,C233)+SUMIF(T234,"&lt;&gt;#n/a"))</f>
        <v>627.97115339792163</v>
      </c>
      <c r="D234" s="4">
        <f>CHOOSE(References!$G$1,U240,AVERAGEIF(U234:U240,"&lt;&gt;#n/a"),IF(ISERROR(VALUE(D233)),0,D233)+SUMIF(U234,"&lt;&gt;#n/a"))</f>
        <v>19950.035218688652</v>
      </c>
      <c r="E234" s="4">
        <f>CHOOSE(References!$G$1,V240,AVERAGEIF(V234:V240,"&lt;&gt;#n/a"),IF(ISERROR(VALUE(E233)),0,E233)+SUMIF(V234,"&lt;&gt;#n/a"))</f>
        <v>842.07676564874657</v>
      </c>
      <c r="F234" s="4">
        <f>CHOOSE(References!$G$1,W240,AVERAGEIF(W234:W240,"&lt;&gt;#n/a"),IF(ISERROR(VALUE(F233)),0,F233)+SUMIF(W234,"&lt;&gt;#n/a"))</f>
        <v>18267.41322507997</v>
      </c>
      <c r="G234" s="4">
        <f>CHOOSE(References!$G$1,X240,AVERAGEIF(X234:X240,"&lt;&gt;#n/a"),IF(ISERROR(VALUE(G233)),0,G233)+SUMIF(X234,"&lt;&gt;#n/a"))</f>
        <v>659.80160890858315</v>
      </c>
      <c r="H234" s="4">
        <f>CHOOSE(References!$G$1,Y240,AVERAGEIF(Y234:Y240,"&lt;&gt;#n/a"),IF(ISERROR(VALUE(H233)),0,H233)+SUMIF(Y234,"&lt;&gt;#n/a"))</f>
        <v>24317.590805342526</v>
      </c>
      <c r="I234" s="4">
        <f>CHOOSE(References!$G$1,Z240,AVERAGEIF(Z234:Z240,"&lt;&gt;#n/a"),IF(ISERROR(VALUE(I233)),0,I233)+SUMIF(Z234,"&lt;&gt;#n/a"))</f>
        <v>661.21299706951106</v>
      </c>
      <c r="R234" s="1">
        <f t="shared" si="46"/>
        <v>44122</v>
      </c>
      <c r="S234" s="2">
        <f>IF(References!$E$1=2,#N/A,INDEX(Data!$A$1:$ZZ$10000,MATCH($R234,Data!$A$1:$A$10036,0),MATCH(S$2,Data!$A$1:$ZZ$1,0))*S$1)</f>
        <v>239.46333203475331</v>
      </c>
      <c r="T234" s="2">
        <f>IF(References!$E$1=1,#N/A,INDEX(Data!$A$1:$ZZ$10000,MATCH($R234,Data!$A$1:$A$10036,0),MATCH(T$2,Data!$A$1:$ZZ$1,0))*S$1)</f>
        <v>2.2212293491567001</v>
      </c>
      <c r="U234" s="2">
        <f>IF(References!$E$1=2,#N/A,INDEX(Data!$A$1:$ZZ$10000,MATCH($R234,Data!$A$1:$A$10036,0),MATCH(U$2,Data!$A$1:$ZZ$1,0))*U$1)</f>
        <v>692.84797173630909</v>
      </c>
      <c r="V234" s="2">
        <f>IF(References!$E$1=1,#N/A,INDEX(Data!$A$1:$ZZ$10000,MATCH($R234,Data!$A$1:$A$10036,0),MATCH(V$2,Data!$A$1:$ZZ$1,0))*U$1)</f>
        <v>1.993183658528469</v>
      </c>
      <c r="W234" s="2">
        <f>IF(References!$E$1=2,#N/A,INDEX(Data!$A$1:$ZZ$10000,MATCH($R234,Data!$A$1:$A$10036,0),MATCH(W$2,Data!$A$1:$ZZ$1,0))*W$1)</f>
        <v>0</v>
      </c>
      <c r="X234" s="2">
        <f>IF(References!$E$1=1,#N/A,INDEX(Data!$A$1:$ZZ$10000,MATCH($R234,Data!$A$1:$A$10036,0),MATCH(X$2,Data!$A$1:$ZZ$1,0))*W$1)</f>
        <v>0</v>
      </c>
      <c r="Y234" s="2">
        <f>IF(References!$E$1=2,#N/A,INDEX(Data!$A$1:$ZZ$10000,MATCH($R234,Data!$A$1:$A$10036,0),MATCH(Y$2,Data!$A$1:$ZZ$1,0))*Y$1)</f>
        <v>172.03596334762116</v>
      </c>
      <c r="Z234" s="2">
        <f>IF(References!$E$1=1,#N/A,INDEX(Data!$A$1:$ZZ$10000,MATCH($R234,Data!$A$1:$A$10036,0),MATCH(Z$2,Data!$A$1:$ZZ$1,0))*Y$1)</f>
        <v>2.0968506952687394</v>
      </c>
    </row>
    <row r="235" spans="1:26" x14ac:dyDescent="0.25">
      <c r="A235" s="1">
        <f t="shared" si="45"/>
        <v>44129</v>
      </c>
      <c r="B235" s="4">
        <f>CHOOSE(References!$G$1,S241,AVERAGEIF(S235:S241,"&lt;&gt;#n/a"),IF(ISERROR(VALUE(B234)),0,B234)+SUMIF(S235,"&lt;&gt;#n/a"))</f>
        <v>10389.504116767244</v>
      </c>
      <c r="C235" s="4">
        <f>CHOOSE(References!$G$1,T241,AVERAGEIF(T235:T241,"&lt;&gt;#n/a"),IF(ISERROR(VALUE(C234)),0,C234)+SUMIF(T235,"&lt;&gt;#n/a"))</f>
        <v>628.96330250721167</v>
      </c>
      <c r="D235" s="4">
        <f>CHOOSE(References!$G$1,U241,AVERAGEIF(U235:U241,"&lt;&gt;#n/a"),IF(ISERROR(VALUE(D234)),0,D234)+SUMIF(U235,"&lt;&gt;#n/a"))</f>
        <v>20321.720640924679</v>
      </c>
      <c r="E235" s="4">
        <f>CHOOSE(References!$G$1,V241,AVERAGEIF(V235:V241,"&lt;&gt;#n/a"),IF(ISERROR(VALUE(E234)),0,E234)+SUMIF(V235,"&lt;&gt;#n/a"))</f>
        <v>844.76323057980665</v>
      </c>
      <c r="F235" s="4">
        <f>CHOOSE(References!$G$1,W241,AVERAGEIF(W235:W241,"&lt;&gt;#n/a"),IF(ISERROR(VALUE(F234)),0,F234)+SUMIF(W235,"&lt;&gt;#n/a"))</f>
        <v>19078.102434793538</v>
      </c>
      <c r="G235" s="4">
        <f>CHOOSE(References!$G$1,X241,AVERAGEIF(X235:X241,"&lt;&gt;#n/a"),IF(ISERROR(VALUE(G234)),0,G234)+SUMIF(X235,"&lt;&gt;#n/a"))</f>
        <v>664.44463349376201</v>
      </c>
      <c r="H235" s="4">
        <f>CHOOSE(References!$G$1,Y241,AVERAGEIF(Y235:Y241,"&lt;&gt;#n/a"),IF(ISERROR(VALUE(H234)),0,H234)+SUMIF(Y235,"&lt;&gt;#n/a"))</f>
        <v>24462.98157028998</v>
      </c>
      <c r="I235" s="4">
        <f>CHOOSE(References!$G$1,Z241,AVERAGEIF(Z235:Z241,"&lt;&gt;#n/a"),IF(ISERROR(VALUE(I234)),0,I234)+SUMIF(Z235,"&lt;&gt;#n/a"))</f>
        <v>662.38297897918994</v>
      </c>
      <c r="R235" s="1">
        <f t="shared" si="46"/>
        <v>44123</v>
      </c>
      <c r="S235" s="2">
        <f>IF(References!$E$1=2,#N/A,INDEX(Data!$A$1:$ZZ$10000,MATCH($R235,Data!$A$1:$A$10036,0),MATCH(S$2,Data!$A$1:$ZZ$1,0))*S$1)</f>
        <v>251.4579705201995</v>
      </c>
      <c r="T235" s="2">
        <f>IF(References!$E$1=1,#N/A,INDEX(Data!$A$1:$ZZ$10000,MATCH($R235,Data!$A$1:$A$10036,0),MATCH(T$2,Data!$A$1:$ZZ$1,0))*S$1)</f>
        <v>0.99214910928999267</v>
      </c>
      <c r="U235" s="2">
        <f>IF(References!$E$1=2,#N/A,INDEX(Data!$A$1:$ZZ$10000,MATCH($R235,Data!$A$1:$A$10036,0),MATCH(U$2,Data!$A$1:$ZZ$1,0))*U$1)</f>
        <v>371.68542223602623</v>
      </c>
      <c r="V235" s="2">
        <f>IF(References!$E$1=1,#N/A,INDEX(Data!$A$1:$ZZ$10000,MATCH($R235,Data!$A$1:$A$10036,0),MATCH(V$2,Data!$A$1:$ZZ$1,0))*U$1)</f>
        <v>2.6864649310601103</v>
      </c>
      <c r="W235" s="2">
        <f>IF(References!$E$1=2,#N/A,INDEX(Data!$A$1:$ZZ$10000,MATCH($R235,Data!$A$1:$A$10036,0),MATCH(W$2,Data!$A$1:$ZZ$1,0))*W$1)</f>
        <v>810.68920971356692</v>
      </c>
      <c r="X235" s="2">
        <f>IF(References!$E$1=1,#N/A,INDEX(Data!$A$1:$ZZ$10000,MATCH($R235,Data!$A$1:$A$10036,0),MATCH(X$2,Data!$A$1:$ZZ$1,0))*W$1)</f>
        <v>4.6430245851789183</v>
      </c>
      <c r="Y235" s="2">
        <f>IF(References!$E$1=2,#N/A,INDEX(Data!$A$1:$ZZ$10000,MATCH($R235,Data!$A$1:$A$10036,0),MATCH(Y$2,Data!$A$1:$ZZ$1,0))*Y$1)</f>
        <v>145.3907649474526</v>
      </c>
      <c r="Z235" s="2">
        <f>IF(References!$E$1=1,#N/A,INDEX(Data!$A$1:$ZZ$10000,MATCH($R235,Data!$A$1:$A$10036,0),MATCH(Z$2,Data!$A$1:$ZZ$1,0))*Y$1)</f>
        <v>1.1699819096789341</v>
      </c>
    </row>
    <row r="236" spans="1:26" x14ac:dyDescent="0.25">
      <c r="A236" s="1">
        <f t="shared" si="45"/>
        <v>44130</v>
      </c>
      <c r="B236" s="4">
        <f>CHOOSE(References!$G$1,S242,AVERAGEIF(S236:S242,"&lt;&gt;#n/a"),IF(ISERROR(VALUE(B235)),0,B235)+SUMIF(S236,"&lt;&gt;#n/a"))</f>
        <v>10667.942619781867</v>
      </c>
      <c r="C236" s="4">
        <f>CHOOSE(References!$G$1,T242,AVERAGEIF(T236:T242,"&lt;&gt;#n/a"),IF(ISERROR(VALUE(C235)),0,C235)+SUMIF(T236,"&lt;&gt;#n/a"))</f>
        <v>630.14795816009519</v>
      </c>
      <c r="D236" s="4">
        <f>CHOOSE(References!$G$1,U242,AVERAGEIF(U236:U242,"&lt;&gt;#n/a"),IF(ISERROR(VALUE(D235)),0,D235)+SUMIF(U236,"&lt;&gt;#n/a"))</f>
        <v>21670.152715998724</v>
      </c>
      <c r="E236" s="4">
        <f>CHOOSE(References!$G$1,V242,AVERAGEIF(V236:V242,"&lt;&gt;#n/a"),IF(ISERROR(VALUE(E235)),0,E235)+SUMIF(V236,"&lt;&gt;#n/a"))</f>
        <v>849.26955885126233</v>
      </c>
      <c r="F236" s="4">
        <f>CHOOSE(References!$G$1,W242,AVERAGEIF(W236:W242,"&lt;&gt;#n/a"),IF(ISERROR(VALUE(F235)),0,F235)+SUMIF(W236,"&lt;&gt;#n/a"))</f>
        <v>19374.935061845092</v>
      </c>
      <c r="G236" s="4">
        <f>CHOOSE(References!$G$1,X242,AVERAGEIF(X236:X242,"&lt;&gt;#n/a"),IF(ISERROR(VALUE(G235)),0,G235)+SUMIF(X236,"&lt;&gt;#n/a"))</f>
        <v>669.10905450560074</v>
      </c>
      <c r="H236" s="4">
        <f>CHOOSE(References!$G$1,Y242,AVERAGEIF(Y236:Y242,"&lt;&gt;#n/a"),IF(ISERROR(VALUE(H235)),0,H235)+SUMIF(Y236,"&lt;&gt;#n/a"))</f>
        <v>24645.802639605005</v>
      </c>
      <c r="I236" s="4">
        <f>CHOOSE(References!$G$1,Z242,AVERAGEIF(Z236:Z242,"&lt;&gt;#n/a"),IF(ISERROR(VALUE(I235)),0,I235)+SUMIF(Z236,"&lt;&gt;#n/a"))</f>
        <v>663.77784052865127</v>
      </c>
      <c r="R236" s="1">
        <f t="shared" si="46"/>
        <v>44124</v>
      </c>
      <c r="S236" s="2">
        <f>IF(References!$E$1=2,#N/A,INDEX(Data!$A$1:$ZZ$10000,MATCH($R236,Data!$A$1:$A$10036,0),MATCH(S$2,Data!$A$1:$ZZ$1,0))*S$1)</f>
        <v>278.43850301462288</v>
      </c>
      <c r="T236" s="2">
        <f>IF(References!$E$1=1,#N/A,INDEX(Data!$A$1:$ZZ$10000,MATCH($R236,Data!$A$1:$A$10036,0),MATCH(T$2,Data!$A$1:$ZZ$1,0))*S$1)</f>
        <v>1.1846556528835732</v>
      </c>
      <c r="U236" s="2">
        <f>IF(References!$E$1=2,#N/A,INDEX(Data!$A$1:$ZZ$10000,MATCH($R236,Data!$A$1:$A$10036,0),MATCH(U$2,Data!$A$1:$ZZ$1,0))*U$1)</f>
        <v>1348.4320750740426</v>
      </c>
      <c r="V236" s="2">
        <f>IF(References!$E$1=1,#N/A,INDEX(Data!$A$1:$ZZ$10000,MATCH($R236,Data!$A$1:$A$10036,0),MATCH(V$2,Data!$A$1:$ZZ$1,0))*U$1)</f>
        <v>4.5063282714556694</v>
      </c>
      <c r="W236" s="2">
        <f>IF(References!$E$1=2,#N/A,INDEX(Data!$A$1:$ZZ$10000,MATCH($R236,Data!$A$1:$A$10036,0),MATCH(W$2,Data!$A$1:$ZZ$1,0))*W$1)</f>
        <v>296.83262705155357</v>
      </c>
      <c r="X236" s="2">
        <f>IF(References!$E$1=1,#N/A,INDEX(Data!$A$1:$ZZ$10000,MATCH($R236,Data!$A$1:$A$10036,0),MATCH(X$2,Data!$A$1:$ZZ$1,0))*W$1)</f>
        <v>4.6644210118387281</v>
      </c>
      <c r="Y236" s="2">
        <f>IF(References!$E$1=2,#N/A,INDEX(Data!$A$1:$ZZ$10000,MATCH($R236,Data!$A$1:$A$10036,0),MATCH(Y$2,Data!$A$1:$ZZ$1,0))*Y$1)</f>
        <v>182.82106931502514</v>
      </c>
      <c r="Z236" s="2">
        <f>IF(References!$E$1=1,#N/A,INDEX(Data!$A$1:$ZZ$10000,MATCH($R236,Data!$A$1:$A$10036,0),MATCH(Z$2,Data!$A$1:$ZZ$1,0))*Y$1)</f>
        <v>1.3948615494613787</v>
      </c>
    </row>
    <row r="237" spans="1:26" x14ac:dyDescent="0.25">
      <c r="A237" s="1">
        <f t="shared" si="45"/>
        <v>44131</v>
      </c>
      <c r="B237" s="4">
        <f>CHOOSE(References!$G$1,S243,AVERAGEIF(S237:S243,"&lt;&gt;#n/a"),IF(ISERROR(VALUE(B236)),0,B236)+SUMIF(S237,"&lt;&gt;#n/a"))</f>
        <v>10983.801433231949</v>
      </c>
      <c r="C237" s="4">
        <f>CHOOSE(References!$G$1,T243,AVERAGEIF(T237:T243,"&lt;&gt;#n/a"),IF(ISERROR(VALUE(C236)),0,C236)+SUMIF(T237,"&lt;&gt;#n/a"))</f>
        <v>633.71673331440695</v>
      </c>
      <c r="D237" s="4">
        <f>CHOOSE(References!$G$1,U243,AVERAGEIF(U237:U243,"&lt;&gt;#n/a"),IF(ISERROR(VALUE(D236)),0,D236)+SUMIF(U237,"&lt;&gt;#n/a"))</f>
        <v>23339.660680413981</v>
      </c>
      <c r="E237" s="4">
        <f>CHOOSE(References!$G$1,V243,AVERAGEIF(V237:V243,"&lt;&gt;#n/a"),IF(ISERROR(VALUE(E236)),0,E236)+SUMIF(V237,"&lt;&gt;#n/a"))</f>
        <v>853.77588712271802</v>
      </c>
      <c r="F237" s="4">
        <f>CHOOSE(References!$G$1,W243,AVERAGEIF(W237:W243,"&lt;&gt;#n/a"),IF(ISERROR(VALUE(F236)),0,F236)+SUMIF(W237,"&lt;&gt;#n/a"))</f>
        <v>19738.09661154206</v>
      </c>
      <c r="G237" s="4">
        <f>CHOOSE(References!$G$1,X243,AVERAGEIF(X237:X243,"&lt;&gt;#n/a"),IF(ISERROR(VALUE(G236)),0,G236)+SUMIF(X237,"&lt;&gt;#n/a"))</f>
        <v>672.44689706453119</v>
      </c>
      <c r="H237" s="4">
        <f>CHOOSE(References!$G$1,Y243,AVERAGEIF(Y237:Y243,"&lt;&gt;#n/a"),IF(ISERROR(VALUE(H236)),0,H236)+SUMIF(Y237,"&lt;&gt;#n/a"))</f>
        <v>24823.728018383685</v>
      </c>
      <c r="I237" s="4">
        <f>CHOOSE(References!$G$1,Z243,AVERAGEIF(Z237:Z243,"&lt;&gt;#n/a"),IF(ISERROR(VALUE(I236)),0,I236)+SUMIF(Z237,"&lt;&gt;#n/a"))</f>
        <v>666.6131473383407</v>
      </c>
      <c r="R237" s="1">
        <f t="shared" si="46"/>
        <v>44125</v>
      </c>
      <c r="S237" s="2">
        <f>IF(References!$E$1=2,#N/A,INDEX(Data!$A$1:$ZZ$10000,MATCH($R237,Data!$A$1:$A$10036,0),MATCH(S$2,Data!$A$1:$ZZ$1,0))*S$1)</f>
        <v>315.85881345008272</v>
      </c>
      <c r="T237" s="2">
        <f>IF(References!$E$1=1,#N/A,INDEX(Data!$A$1:$ZZ$10000,MATCH($R237,Data!$A$1:$A$10036,0),MATCH(T$2,Data!$A$1:$ZZ$1,0))*S$1)</f>
        <v>3.5687751543117647</v>
      </c>
      <c r="U237" s="2">
        <f>IF(References!$E$1=2,#N/A,INDEX(Data!$A$1:$ZZ$10000,MATCH($R237,Data!$A$1:$A$10036,0),MATCH(U$2,Data!$A$1:$ZZ$1,0))*U$1)</f>
        <v>1669.507964415259</v>
      </c>
      <c r="V237" s="2">
        <f>IF(References!$E$1=1,#N/A,INDEX(Data!$A$1:$ZZ$10000,MATCH($R237,Data!$A$1:$A$10036,0),MATCH(V$2,Data!$A$1:$ZZ$1,0))*U$1)</f>
        <v>4.5063282714556694</v>
      </c>
      <c r="W237" s="2">
        <f>IF(References!$E$1=2,#N/A,INDEX(Data!$A$1:$ZZ$10000,MATCH($R237,Data!$A$1:$A$10036,0),MATCH(W$2,Data!$A$1:$ZZ$1,0))*W$1)</f>
        <v>363.16154969696669</v>
      </c>
      <c r="X237" s="2">
        <f>IF(References!$E$1=1,#N/A,INDEX(Data!$A$1:$ZZ$10000,MATCH($R237,Data!$A$1:$A$10036,0),MATCH(X$2,Data!$A$1:$ZZ$1,0))*W$1)</f>
        <v>3.3378425589304661</v>
      </c>
      <c r="Y237" s="2">
        <f>IF(References!$E$1=2,#N/A,INDEX(Data!$A$1:$ZZ$10000,MATCH($R237,Data!$A$1:$A$10036,0),MATCH(Y$2,Data!$A$1:$ZZ$1,0))*Y$1)</f>
        <v>177.92537877868031</v>
      </c>
      <c r="Z237" s="2">
        <f>IF(References!$E$1=1,#N/A,INDEX(Data!$A$1:$ZZ$10000,MATCH($R237,Data!$A$1:$A$10036,0),MATCH(Z$2,Data!$A$1:$ZZ$1,0))*Y$1)</f>
        <v>2.8353068096894694</v>
      </c>
    </row>
    <row r="238" spans="1:26" x14ac:dyDescent="0.25">
      <c r="A238" s="1">
        <f t="shared" si="45"/>
        <v>44132</v>
      </c>
      <c r="B238" s="4">
        <f>CHOOSE(References!$G$1,S244,AVERAGEIF(S238:S244,"&lt;&gt;#n/a"),IF(ISERROR(VALUE(B237)),0,B237)+SUMIF(S238,"&lt;&gt;#n/a"))</f>
        <v>11378.987750838249</v>
      </c>
      <c r="C238" s="4">
        <f>CHOOSE(References!$G$1,T244,AVERAGEIF(T238:T244,"&lt;&gt;#n/a"),IF(ISERROR(VALUE(C237)),0,C237)+SUMIF(T238,"&lt;&gt;#n/a"))</f>
        <v>636.54509868566652</v>
      </c>
      <c r="D238" s="4">
        <f>CHOOSE(References!$G$1,U244,AVERAGEIF(U238:U244,"&lt;&gt;#n/a"),IF(ISERROR(VALUE(D237)),0,D237)+SUMIF(U238,"&lt;&gt;#n/a"))</f>
        <v>24854.913561690948</v>
      </c>
      <c r="E238" s="4">
        <f>CHOOSE(References!$G$1,V244,AVERAGEIF(V238:V244,"&lt;&gt;#n/a"),IF(ISERROR(VALUE(E237)),0,E237)+SUMIF(V238,"&lt;&gt;#n/a"))</f>
        <v>859.14881698483828</v>
      </c>
      <c r="F238" s="4">
        <f>CHOOSE(References!$G$1,W244,AVERAGEIF(W238:W244,"&lt;&gt;#n/a"),IF(ISERROR(VALUE(F237)),0,F237)+SUMIF(W238,"&lt;&gt;#n/a"))</f>
        <v>20187.122021424846</v>
      </c>
      <c r="G238" s="4">
        <f>CHOOSE(References!$G$1,X244,AVERAGEIF(X238:X244,"&lt;&gt;#n/a"),IF(ISERROR(VALUE(G237)),0,G237)+SUMIF(X238,"&lt;&gt;#n/a"))</f>
        <v>675.76334319680188</v>
      </c>
      <c r="H238" s="4">
        <f>CHOOSE(References!$G$1,Y244,AVERAGEIF(Y238:Y244,"&lt;&gt;#n/a"),IF(ISERROR(VALUE(H237)),0,H237)+SUMIF(Y238,"&lt;&gt;#n/a"))</f>
        <v>25015.11274749475</v>
      </c>
      <c r="I238" s="4">
        <f>CHOOSE(References!$G$1,Z244,AVERAGEIF(Z238:Z244,"&lt;&gt;#n/a"),IF(ISERROR(VALUE(I237)),0,I237)+SUMIF(Z238,"&lt;&gt;#n/a"))</f>
        <v>670.06231478635516</v>
      </c>
      <c r="R238" s="1">
        <f t="shared" si="46"/>
        <v>44126</v>
      </c>
      <c r="S238" s="2">
        <f>IF(References!$E$1=2,#N/A,INDEX(Data!$A$1:$ZZ$10000,MATCH($R238,Data!$A$1:$A$10036,0),MATCH(S$2,Data!$A$1:$ZZ$1,0))*S$1)</f>
        <v>395.18631760629904</v>
      </c>
      <c r="T238" s="2">
        <f>IF(References!$E$1=1,#N/A,INDEX(Data!$A$1:$ZZ$10000,MATCH($R238,Data!$A$1:$A$10036,0),MATCH(T$2,Data!$A$1:$ZZ$1,0))*S$1)</f>
        <v>2.8283653712595314</v>
      </c>
      <c r="U238" s="2">
        <f>IF(References!$E$1=2,#N/A,INDEX(Data!$A$1:$ZZ$10000,MATCH($R238,Data!$A$1:$A$10036,0),MATCH(U$2,Data!$A$1:$ZZ$1,0))*U$1)</f>
        <v>1515.2528812769688</v>
      </c>
      <c r="V238" s="2">
        <f>IF(References!$E$1=1,#N/A,INDEX(Data!$A$1:$ZZ$10000,MATCH($R238,Data!$A$1:$A$10036,0),MATCH(V$2,Data!$A$1:$ZZ$1,0))*U$1)</f>
        <v>5.3729298621202206</v>
      </c>
      <c r="W238" s="2">
        <f>IF(References!$E$1=2,#N/A,INDEX(Data!$A$1:$ZZ$10000,MATCH($R238,Data!$A$1:$A$10036,0),MATCH(W$2,Data!$A$1:$ZZ$1,0))*W$1)</f>
        <v>449.02540988278696</v>
      </c>
      <c r="X238" s="2">
        <f>IF(References!$E$1=1,#N/A,INDEX(Data!$A$1:$ZZ$10000,MATCH($R238,Data!$A$1:$A$10036,0),MATCH(X$2,Data!$A$1:$ZZ$1,0))*W$1)</f>
        <v>3.3164461322706558</v>
      </c>
      <c r="Y238" s="2">
        <f>IF(References!$E$1=2,#N/A,INDEX(Data!$A$1:$ZZ$10000,MATCH($R238,Data!$A$1:$A$10036,0),MATCH(Y$2,Data!$A$1:$ZZ$1,0))*Y$1)</f>
        <v>191.38472911106473</v>
      </c>
      <c r="Z238" s="2">
        <f>IF(References!$E$1=1,#N/A,INDEX(Data!$A$1:$ZZ$10000,MATCH($R238,Data!$A$1:$A$10036,0),MATCH(Z$2,Data!$A$1:$ZZ$1,0))*Y$1)</f>
        <v>3.4491674480145202</v>
      </c>
    </row>
    <row r="239" spans="1:26" x14ac:dyDescent="0.25">
      <c r="A239" s="1">
        <f t="shared" si="45"/>
        <v>44133</v>
      </c>
      <c r="B239" s="4">
        <f>CHOOSE(References!$G$1,S245,AVERAGEIF(S239:S245,"&lt;&gt;#n/a"),IF(ISERROR(VALUE(B238)),0,B238)+SUMIF(S239,"&lt;&gt;#n/a"))</f>
        <v>11693.484210287515</v>
      </c>
      <c r="C239" s="4">
        <f>CHOOSE(References!$G$1,T245,AVERAGEIF(T239:T245,"&lt;&gt;#n/a"),IF(ISERROR(VALUE(C238)),0,C238)+SUMIF(T239,"&lt;&gt;#n/a"))</f>
        <v>639.3438476656039</v>
      </c>
      <c r="D239" s="4">
        <f>CHOOSE(References!$G$1,U245,AVERAGEIF(U239:U245,"&lt;&gt;#n/a"),IF(ISERROR(VALUE(D238)),0,D238)+SUMIF(U239,"&lt;&gt;#n/a"))</f>
        <v>26387.671795099341</v>
      </c>
      <c r="E239" s="4">
        <f>CHOOSE(References!$G$1,V245,AVERAGEIF(V239:V245,"&lt;&gt;#n/a"),IF(ISERROR(VALUE(E238)),0,E238)+SUMIF(V239,"&lt;&gt;#n/a"))</f>
        <v>863.91512573349326</v>
      </c>
      <c r="F239" s="4">
        <f>CHOOSE(References!$G$1,W245,AVERAGEIF(W239:W245,"&lt;&gt;#n/a"),IF(ISERROR(VALUE(F238)),0,F238)+SUMIF(W239,"&lt;&gt;#n/a"))</f>
        <v>20611.862487048747</v>
      </c>
      <c r="G239" s="4">
        <f>CHOOSE(References!$G$1,X245,AVERAGEIF(X239:X245,"&lt;&gt;#n/a"),IF(ISERROR(VALUE(G238)),0,G238)+SUMIF(X239,"&lt;&gt;#n/a"))</f>
        <v>680.70591775521814</v>
      </c>
      <c r="H239" s="4">
        <f>CHOOSE(References!$G$1,Y245,AVERAGEIF(Y239:Y245,"&lt;&gt;#n/a"),IF(ISERROR(VALUE(H238)),0,H238)+SUMIF(Y239,"&lt;&gt;#n/a"))</f>
        <v>25234.090816189932</v>
      </c>
      <c r="I239" s="4">
        <f>CHOOSE(References!$G$1,Z245,AVERAGEIF(Z239:Z245,"&lt;&gt;#n/a"),IF(ISERROR(VALUE(I238)),0,I238)+SUMIF(Z239,"&lt;&gt;#n/a"))</f>
        <v>672.61804150334217</v>
      </c>
      <c r="R239" s="1">
        <f t="shared" si="46"/>
        <v>44127</v>
      </c>
      <c r="S239" s="2">
        <f>IF(References!$E$1=2,#N/A,INDEX(Data!$A$1:$ZZ$10000,MATCH($R239,Data!$A$1:$A$10036,0),MATCH(S$2,Data!$A$1:$ZZ$1,0))*S$1)</f>
        <v>314.49645944926664</v>
      </c>
      <c r="T239" s="2">
        <f>IF(References!$E$1=1,#N/A,INDEX(Data!$A$1:$ZZ$10000,MATCH($R239,Data!$A$1:$A$10036,0),MATCH(T$2,Data!$A$1:$ZZ$1,0))*S$1)</f>
        <v>2.7987489799374421</v>
      </c>
      <c r="U239" s="2">
        <f>IF(References!$E$1=2,#N/A,INDEX(Data!$A$1:$ZZ$10000,MATCH($R239,Data!$A$1:$A$10036,0),MATCH(U$2,Data!$A$1:$ZZ$1,0))*U$1)</f>
        <v>1532.7582334083927</v>
      </c>
      <c r="V239" s="2">
        <f>IF(References!$E$1=1,#N/A,INDEX(Data!$A$1:$ZZ$10000,MATCH($R239,Data!$A$1:$A$10036,0),MATCH(V$2,Data!$A$1:$ZZ$1,0))*U$1)</f>
        <v>4.7663087486550344</v>
      </c>
      <c r="W239" s="2">
        <f>IF(References!$E$1=2,#N/A,INDEX(Data!$A$1:$ZZ$10000,MATCH($R239,Data!$A$1:$A$10036,0),MATCH(W$2,Data!$A$1:$ZZ$1,0))*W$1)</f>
        <v>424.74046562390185</v>
      </c>
      <c r="X239" s="2">
        <f>IF(References!$E$1=1,#N/A,INDEX(Data!$A$1:$ZZ$10000,MATCH($R239,Data!$A$1:$A$10036,0),MATCH(X$2,Data!$A$1:$ZZ$1,0))*W$1)</f>
        <v>4.9425745584162675</v>
      </c>
      <c r="Y239" s="2">
        <f>IF(References!$E$1=2,#N/A,INDEX(Data!$A$1:$ZZ$10000,MATCH($R239,Data!$A$1:$A$10036,0),MATCH(Y$2,Data!$A$1:$ZZ$1,0))*Y$1)</f>
        <v>218.97806869518089</v>
      </c>
      <c r="Z239" s="2">
        <f>IF(References!$E$1=1,#N/A,INDEX(Data!$A$1:$ZZ$10000,MATCH($R239,Data!$A$1:$A$10036,0),MATCH(Z$2,Data!$A$1:$ZZ$1,0))*Y$1)</f>
        <v>2.5557267169869706</v>
      </c>
    </row>
    <row r="240" spans="1:26" x14ac:dyDescent="0.25">
      <c r="A240" s="1">
        <f t="shared" si="45"/>
        <v>44134</v>
      </c>
      <c r="B240" s="4">
        <f>CHOOSE(References!$G$1,S246,AVERAGEIF(S240:S246,"&lt;&gt;#n/a"),IF(ISERROR(VALUE(B239)),0,B239)+SUMIF(S240,"&lt;&gt;#n/a"))</f>
        <v>11997.511275404424</v>
      </c>
      <c r="C240" s="4">
        <f>CHOOSE(References!$G$1,T246,AVERAGEIF(T240:T246,"&lt;&gt;#n/a"),IF(ISERROR(VALUE(C239)),0,C239)+SUMIF(T240,"&lt;&gt;#n/a"))</f>
        <v>642.66088349367794</v>
      </c>
      <c r="D240" s="4">
        <f>CHOOSE(References!$G$1,U246,AVERAGEIF(U240:U246,"&lt;&gt;#n/a"),IF(ISERROR(VALUE(D239)),0,D239)+SUMIF(U240,"&lt;&gt;#n/a"))</f>
        <v>28023.46895763775</v>
      </c>
      <c r="E240" s="4">
        <f>CHOOSE(References!$G$1,V246,AVERAGEIF(V240:V246,"&lt;&gt;#n/a"),IF(ISERROR(VALUE(E239)),0,E239)+SUMIF(V240,"&lt;&gt;#n/a"))</f>
        <v>872.06118068574006</v>
      </c>
      <c r="F240" s="4">
        <f>CHOOSE(References!$G$1,W246,AVERAGEIF(W240:W246,"&lt;&gt;#n/a"),IF(ISERROR(VALUE(F239)),0,F239)+SUMIF(W240,"&lt;&gt;#n/a"))</f>
        <v>20611.862487048747</v>
      </c>
      <c r="G240" s="4">
        <f>CHOOSE(References!$G$1,X246,AVERAGEIF(X240:X246,"&lt;&gt;#n/a"),IF(ISERROR(VALUE(G239)),0,G239)+SUMIF(X240,"&lt;&gt;#n/a"))</f>
        <v>680.70591775521814</v>
      </c>
      <c r="H240" s="4">
        <f>CHOOSE(References!$G$1,Y246,AVERAGEIF(Y240:Y246,"&lt;&gt;#n/a"),IF(ISERROR(VALUE(H239)),0,H239)+SUMIF(Y240,"&lt;&gt;#n/a"))</f>
        <v>25493.398313257447</v>
      </c>
      <c r="I240" s="4">
        <f>CHOOSE(References!$G$1,Z246,AVERAGEIF(Z240:Z246,"&lt;&gt;#n/a"),IF(ISERROR(VALUE(I239)),0,I239)+SUMIF(Z240,"&lt;&gt;#n/a"))</f>
        <v>675.51412659405389</v>
      </c>
      <c r="R240" s="1">
        <f t="shared" si="46"/>
        <v>44128</v>
      </c>
      <c r="S240" s="2">
        <f>IF(References!$E$1=2,#N/A,INDEX(Data!$A$1:$ZZ$10000,MATCH($R240,Data!$A$1:$A$10036,0),MATCH(S$2,Data!$A$1:$ZZ$1,0))*S$1)</f>
        <v>304.02706511690803</v>
      </c>
      <c r="T240" s="2">
        <f>IF(References!$E$1=1,#N/A,INDEX(Data!$A$1:$ZZ$10000,MATCH($R240,Data!$A$1:$A$10036,0),MATCH(T$2,Data!$A$1:$ZZ$1,0))*S$1)</f>
        <v>3.3170358280740055</v>
      </c>
      <c r="U240" s="2">
        <f>IF(References!$E$1=2,#N/A,INDEX(Data!$A$1:$ZZ$10000,MATCH($R240,Data!$A$1:$A$10036,0),MATCH(U$2,Data!$A$1:$ZZ$1,0))*U$1)</f>
        <v>1635.797162538408</v>
      </c>
      <c r="V240" s="2">
        <f>IF(References!$E$1=1,#N/A,INDEX(Data!$A$1:$ZZ$10000,MATCH($R240,Data!$A$1:$A$10036,0),MATCH(V$2,Data!$A$1:$ZZ$1,0))*U$1)</f>
        <v>8.1460549522467858</v>
      </c>
      <c r="W240" s="2">
        <f>IF(References!$E$1=2,#N/A,INDEX(Data!$A$1:$ZZ$10000,MATCH($R240,Data!$A$1:$A$10036,0),MATCH(W$2,Data!$A$1:$ZZ$1,0))*W$1)</f>
        <v>0</v>
      </c>
      <c r="X240" s="2">
        <f>IF(References!$E$1=1,#N/A,INDEX(Data!$A$1:$ZZ$10000,MATCH($R240,Data!$A$1:$A$10036,0),MATCH(X$2,Data!$A$1:$ZZ$1,0))*W$1)</f>
        <v>0</v>
      </c>
      <c r="Y240" s="2">
        <f>IF(References!$E$1=2,#N/A,INDEX(Data!$A$1:$ZZ$10000,MATCH($R240,Data!$A$1:$A$10036,0),MATCH(Y$2,Data!$A$1:$ZZ$1,0))*Y$1)</f>
        <v>259.30749706751629</v>
      </c>
      <c r="Z240" s="2">
        <f>IF(References!$E$1=1,#N/A,INDEX(Data!$A$1:$ZZ$10000,MATCH($R240,Data!$A$1:$A$10036,0),MATCH(Z$2,Data!$A$1:$ZZ$1,0))*Y$1)</f>
        <v>2.8960850907117517</v>
      </c>
    </row>
    <row r="241" spans="1:26" x14ac:dyDescent="0.25">
      <c r="A241" s="1">
        <f t="shared" si="45"/>
        <v>44135</v>
      </c>
      <c r="B241" s="4">
        <f>CHOOSE(References!$G$1,S247,AVERAGEIF(S241:S247,"&lt;&gt;#n/a"),IF(ISERROR(VALUE(B240)),0,B240)+SUMIF(S241,"&lt;&gt;#n/a"))</f>
        <v>12338.277473956383</v>
      </c>
      <c r="C241" s="4">
        <f>CHOOSE(References!$G$1,T247,AVERAGEIF(T241:T247,"&lt;&gt;#n/a"),IF(ISERROR(VALUE(C240)),0,C240)+SUMIF(T241,"&lt;&gt;#n/a"))</f>
        <v>645.23750953869967</v>
      </c>
      <c r="D241" s="4">
        <f>CHOOSE(References!$G$1,U247,AVERAGEIF(U241:U247,"&lt;&gt;#n/a"),IF(ISERROR(VALUE(D240)),0,D240)+SUMIF(U241,"&lt;&gt;#n/a"))</f>
        <v>29025.000415968771</v>
      </c>
      <c r="E241" s="4">
        <f>CHOOSE(References!$G$1,V247,AVERAGEIF(V241:V247,"&lt;&gt;#n/a"),IF(ISERROR(VALUE(E240)),0,E240)+SUMIF(V241,"&lt;&gt;#n/a"))</f>
        <v>880.12057547892039</v>
      </c>
      <c r="F241" s="4">
        <f>CHOOSE(References!$G$1,W247,AVERAGEIF(W241:W247,"&lt;&gt;#n/a"),IF(ISERROR(VALUE(F240)),0,F240)+SUMIF(W241,"&lt;&gt;#n/a"))</f>
        <v>20611.862487048747</v>
      </c>
      <c r="G241" s="4">
        <f>CHOOSE(References!$G$1,X247,AVERAGEIF(X241:X247,"&lt;&gt;#n/a"),IF(ISERROR(VALUE(G240)),0,G240)+SUMIF(X241,"&lt;&gt;#n/a"))</f>
        <v>680.70591775521814</v>
      </c>
      <c r="H241" s="4">
        <f>CHOOSE(References!$G$1,Y247,AVERAGEIF(Y241:Y247,"&lt;&gt;#n/a"),IF(ISERROR(VALUE(H240)),0,H240)+SUMIF(Y241,"&lt;&gt;#n/a"))</f>
        <v>25745.798358686781</v>
      </c>
      <c r="I241" s="4">
        <f>CHOOSE(References!$G$1,Z247,AVERAGEIF(Z241:Z247,"&lt;&gt;#n/a"),IF(ISERROR(VALUE(I240)),0,I240)+SUMIF(Z241,"&lt;&gt;#n/a"))</f>
        <v>678.26130489626109</v>
      </c>
      <c r="R241" s="1">
        <f t="shared" si="46"/>
        <v>44129</v>
      </c>
      <c r="S241" s="2">
        <f>IF(References!$E$1=2,#N/A,INDEX(Data!$A$1:$ZZ$10000,MATCH($R241,Data!$A$1:$A$10036,0),MATCH(S$2,Data!$A$1:$ZZ$1,0))*S$1)</f>
        <v>340.76619855195986</v>
      </c>
      <c r="T241" s="2">
        <f>IF(References!$E$1=1,#N/A,INDEX(Data!$A$1:$ZZ$10000,MATCH($R241,Data!$A$1:$A$10036,0),MATCH(T$2,Data!$A$1:$ZZ$1,0))*S$1)</f>
        <v>2.5766260450217722</v>
      </c>
      <c r="U241" s="2">
        <f>IF(References!$E$1=2,#N/A,INDEX(Data!$A$1:$ZZ$10000,MATCH($R241,Data!$A$1:$A$10036,0),MATCH(U$2,Data!$A$1:$ZZ$1,0))*U$1)</f>
        <v>1001.5314583310225</v>
      </c>
      <c r="V241" s="2">
        <f>IF(References!$E$1=1,#N/A,INDEX(Data!$A$1:$ZZ$10000,MATCH($R241,Data!$A$1:$A$10036,0),MATCH(V$2,Data!$A$1:$ZZ$1,0))*U$1)</f>
        <v>8.0593947931803314</v>
      </c>
      <c r="W241" s="2">
        <f>IF(References!$E$1=2,#N/A,INDEX(Data!$A$1:$ZZ$10000,MATCH($R241,Data!$A$1:$A$10036,0),MATCH(W$2,Data!$A$1:$ZZ$1,0))*W$1)</f>
        <v>0</v>
      </c>
      <c r="X241" s="2">
        <f>IF(References!$E$1=1,#N/A,INDEX(Data!$A$1:$ZZ$10000,MATCH($R241,Data!$A$1:$A$10036,0),MATCH(X$2,Data!$A$1:$ZZ$1,0))*W$1)</f>
        <v>0</v>
      </c>
      <c r="Y241" s="2">
        <f>IF(References!$E$1=2,#N/A,INDEX(Data!$A$1:$ZZ$10000,MATCH($R241,Data!$A$1:$A$10036,0),MATCH(Y$2,Data!$A$1:$ZZ$1,0))*Y$1)</f>
        <v>252.40004542933391</v>
      </c>
      <c r="Z241" s="2">
        <f>IF(References!$E$1=1,#N/A,INDEX(Data!$A$1:$ZZ$10000,MATCH($R241,Data!$A$1:$A$10036,0),MATCH(Z$2,Data!$A$1:$ZZ$1,0))*Y$1)</f>
        <v>2.7471783022071596</v>
      </c>
    </row>
    <row r="242" spans="1:26" x14ac:dyDescent="0.25">
      <c r="A242" s="1">
        <f t="shared" si="45"/>
        <v>44136</v>
      </c>
      <c r="B242" s="4">
        <f>CHOOSE(References!$G$1,S248,AVERAGEIF(S242:S248,"&lt;&gt;#n/a"),IF(ISERROR(VALUE(B241)),0,B241)+SUMIF(S242,"&lt;&gt;#n/a"))</f>
        <v>12631.331666088457</v>
      </c>
      <c r="C242" s="4">
        <f>CHOOSE(References!$G$1,T248,AVERAGEIF(T242:T248,"&lt;&gt;#n/a"),IF(ISERROR(VALUE(C241)),0,C241)+SUMIF(T242,"&lt;&gt;#n/a"))</f>
        <v>647.47354708351736</v>
      </c>
      <c r="D242" s="4">
        <f>CHOOSE(References!$G$1,U248,AVERAGEIF(U242:U248,"&lt;&gt;#n/a"),IF(ISERROR(VALUE(D241)),0,D241)+SUMIF(U242,"&lt;&gt;#n/a"))</f>
        <v>29449.201894599068</v>
      </c>
      <c r="E242" s="4">
        <f>CHOOSE(References!$G$1,V248,AVERAGEIF(V242:V248,"&lt;&gt;#n/a"),IF(ISERROR(VALUE(E241)),0,E241)+SUMIF(V242,"&lt;&gt;#n/a"))</f>
        <v>888.26663043116719</v>
      </c>
      <c r="F242" s="4">
        <f>CHOOSE(References!$G$1,W248,AVERAGEIF(W242:W248,"&lt;&gt;#n/a"),IF(ISERROR(VALUE(F241)),0,F241)+SUMIF(W242,"&lt;&gt;#n/a"))</f>
        <v>21728.499201570947</v>
      </c>
      <c r="G242" s="4">
        <f>CHOOSE(References!$G$1,X248,AVERAGEIF(X242:X248,"&lt;&gt;#n/a"),IF(ISERROR(VALUE(G241)),0,G241)+SUMIF(X242,"&lt;&gt;#n/a"))</f>
        <v>686.67552079330528</v>
      </c>
      <c r="H242" s="4">
        <f>CHOOSE(References!$G$1,Y248,AVERAGEIF(Y242:Y248,"&lt;&gt;#n/a"),IF(ISERROR(VALUE(H241)),0,H241)+SUMIF(Y242,"&lt;&gt;#n/a"))</f>
        <v>25926.431409885005</v>
      </c>
      <c r="I242" s="4">
        <f>CHOOSE(References!$G$1,Z248,AVERAGEIF(Z242:Z248,"&lt;&gt;#n/a"),IF(ISERROR(VALUE(I241)),0,I241)+SUMIF(Z242,"&lt;&gt;#n/a"))</f>
        <v>679.26718544717983</v>
      </c>
      <c r="R242" s="1">
        <f t="shared" si="46"/>
        <v>44130</v>
      </c>
      <c r="S242" s="2">
        <f>IF(References!$E$1=2,#N/A,INDEX(Data!$A$1:$ZZ$10000,MATCH($R242,Data!$A$1:$A$10036,0),MATCH(S$2,Data!$A$1:$ZZ$1,0))*S$1)</f>
        <v>293.05419213207398</v>
      </c>
      <c r="T242" s="2">
        <f>IF(References!$E$1=1,#N/A,INDEX(Data!$A$1:$ZZ$10000,MATCH($R242,Data!$A$1:$A$10036,0),MATCH(T$2,Data!$A$1:$ZZ$1,0))*S$1)</f>
        <v>2.2360375448177447</v>
      </c>
      <c r="U242" s="2">
        <f>IF(References!$E$1=2,#N/A,INDEX(Data!$A$1:$ZZ$10000,MATCH($R242,Data!$A$1:$A$10036,0),MATCH(U$2,Data!$A$1:$ZZ$1,0))*U$1)</f>
        <v>424.20147863029808</v>
      </c>
      <c r="V242" s="2">
        <f>IF(References!$E$1=1,#N/A,INDEX(Data!$A$1:$ZZ$10000,MATCH($R242,Data!$A$1:$A$10036,0),MATCH(V$2,Data!$A$1:$ZZ$1,0))*U$1)</f>
        <v>8.1460549522467858</v>
      </c>
      <c r="W242" s="2">
        <f>IF(References!$E$1=2,#N/A,INDEX(Data!$A$1:$ZZ$10000,MATCH($R242,Data!$A$1:$A$10036,0),MATCH(W$2,Data!$A$1:$ZZ$1,0))*W$1)</f>
        <v>1116.6367145221998</v>
      </c>
      <c r="X242" s="2">
        <f>IF(References!$E$1=1,#N/A,INDEX(Data!$A$1:$ZZ$10000,MATCH($R242,Data!$A$1:$A$10036,0),MATCH(X$2,Data!$A$1:$ZZ$1,0))*W$1)</f>
        <v>5.9696030380871798</v>
      </c>
      <c r="Y242" s="2">
        <f>IF(References!$E$1=2,#N/A,INDEX(Data!$A$1:$ZZ$10000,MATCH($R242,Data!$A$1:$A$10036,0),MATCH(Y$2,Data!$A$1:$ZZ$1,0))*Y$1)</f>
        <v>180.633051198223</v>
      </c>
      <c r="Z242" s="2">
        <f>IF(References!$E$1=1,#N/A,INDEX(Data!$A$1:$ZZ$10000,MATCH($R242,Data!$A$1:$A$10036,0),MATCH(Z$2,Data!$A$1:$ZZ$1,0))*Y$1)</f>
        <v>1.005880550918772</v>
      </c>
    </row>
    <row r="243" spans="1:26" x14ac:dyDescent="0.25">
      <c r="A243" s="1">
        <f t="shared" si="45"/>
        <v>44137</v>
      </c>
      <c r="B243" s="4">
        <f>CHOOSE(References!$G$1,S249,AVERAGEIF(S243:S249,"&lt;&gt;#n/a"),IF(ISERROR(VALUE(B242)),0,B242)+SUMIF(S243,"&lt;&gt;#n/a"))</f>
        <v>12940.674873447681</v>
      </c>
      <c r="C243" s="4">
        <f>CHOOSE(References!$G$1,T249,AVERAGEIF(T243:T249,"&lt;&gt;#n/a"),IF(ISERROR(VALUE(C242)),0,C242)+SUMIF(T243,"&lt;&gt;#n/a"))</f>
        <v>648.98398304094394</v>
      </c>
      <c r="D243" s="4">
        <f>CHOOSE(References!$G$1,U249,AVERAGEIF(U243:U249,"&lt;&gt;#n/a"),IF(ISERROR(VALUE(D242)),0,D242)+SUMIF(U243,"&lt;&gt;#n/a"))</f>
        <v>31170.965934931399</v>
      </c>
      <c r="E243" s="4">
        <f>CHOOSE(References!$G$1,V249,AVERAGEIF(V243:V249,"&lt;&gt;#n/a"),IF(ISERROR(VALUE(E242)),0,E242)+SUMIF(V243,"&lt;&gt;#n/a"))</f>
        <v>898.7525096782083</v>
      </c>
      <c r="F243" s="4">
        <f>CHOOSE(References!$G$1,W249,AVERAGEIF(W243:W249,"&lt;&gt;#n/a"),IF(ISERROR(VALUE(F242)),0,F242)+SUMIF(W243,"&lt;&gt;#n/a"))</f>
        <v>22122.57858779134</v>
      </c>
      <c r="G243" s="4">
        <f>CHOOSE(References!$G$1,X249,AVERAGEIF(X243:X249,"&lt;&gt;#n/a"),IF(ISERROR(VALUE(G242)),0,G242)+SUMIF(X243,"&lt;&gt;#n/a"))</f>
        <v>692.38836671147476</v>
      </c>
      <c r="H243" s="4">
        <f>CHOOSE(References!$G$1,Y249,AVERAGEIF(Y243:Y249,"&lt;&gt;#n/a"),IF(ISERROR(VALUE(H242)),0,H242)+SUMIF(Y243,"&lt;&gt;#n/a"))</f>
        <v>26134.168535505116</v>
      </c>
      <c r="I243" s="4">
        <f>CHOOSE(References!$G$1,Z249,AVERAGEIF(Z243:Z249,"&lt;&gt;#n/a"),IF(ISERROR(VALUE(I242)),0,I242)+SUMIF(Z243,"&lt;&gt;#n/a"))</f>
        <v>680.80183704299247</v>
      </c>
      <c r="R243" s="1">
        <f t="shared" si="46"/>
        <v>44131</v>
      </c>
      <c r="S243" s="2">
        <f>IF(References!$E$1=2,#N/A,INDEX(Data!$A$1:$ZZ$10000,MATCH($R243,Data!$A$1:$A$10036,0),MATCH(S$2,Data!$A$1:$ZZ$1,0))*S$1)</f>
        <v>309.34320735922307</v>
      </c>
      <c r="T243" s="2">
        <f>IF(References!$E$1=1,#N/A,INDEX(Data!$A$1:$ZZ$10000,MATCH($R243,Data!$A$1:$A$10036,0),MATCH(T$2,Data!$A$1:$ZZ$1,0))*S$1)</f>
        <v>1.510435957426556</v>
      </c>
      <c r="U243" s="2">
        <f>IF(References!$E$1=2,#N/A,INDEX(Data!$A$1:$ZZ$10000,MATCH($R243,Data!$A$1:$A$10036,0),MATCH(U$2,Data!$A$1:$ZZ$1,0))*U$1)</f>
        <v>1721.7640403323314</v>
      </c>
      <c r="V243" s="2">
        <f>IF(References!$E$1=1,#N/A,INDEX(Data!$A$1:$ZZ$10000,MATCH($R243,Data!$A$1:$A$10036,0),MATCH(V$2,Data!$A$1:$ZZ$1,0))*U$1)</f>
        <v>10.485879247041076</v>
      </c>
      <c r="W243" s="2">
        <f>IF(References!$E$1=2,#N/A,INDEX(Data!$A$1:$ZZ$10000,MATCH($R243,Data!$A$1:$A$10036,0),MATCH(W$2,Data!$A$1:$ZZ$1,0))*W$1)</f>
        <v>394.07938622039313</v>
      </c>
      <c r="X243" s="2">
        <f>IF(References!$E$1=1,#N/A,INDEX(Data!$A$1:$ZZ$10000,MATCH($R243,Data!$A$1:$A$10036,0),MATCH(X$2,Data!$A$1:$ZZ$1,0))*W$1)</f>
        <v>5.7128459181694522</v>
      </c>
      <c r="Y243" s="2">
        <f>IF(References!$E$1=2,#N/A,INDEX(Data!$A$1:$ZZ$10000,MATCH($R243,Data!$A$1:$A$10036,0),MATCH(Y$2,Data!$A$1:$ZZ$1,0))*Y$1)</f>
        <v>207.73712562010977</v>
      </c>
      <c r="Z243" s="2">
        <f>IF(References!$E$1=1,#N/A,INDEX(Data!$A$1:$ZZ$10000,MATCH($R243,Data!$A$1:$A$10036,0),MATCH(Z$2,Data!$A$1:$ZZ$1,0))*Y$1)</f>
        <v>1.5346515958126281</v>
      </c>
    </row>
    <row r="244" spans="1:26" x14ac:dyDescent="0.25">
      <c r="A244" s="1">
        <f t="shared" si="45"/>
        <v>44138</v>
      </c>
      <c r="B244" s="4">
        <f>CHOOSE(References!$G$1,S250,AVERAGEIF(S244:S250,"&lt;&gt;#n/a"),IF(ISERROR(VALUE(B243)),0,B243)+SUMIF(S244,"&lt;&gt;#n/a"))</f>
        <v>13279.560431150687</v>
      </c>
      <c r="C244" s="4">
        <f>CHOOSE(References!$G$1,T250,AVERAGEIF(T244:T250,"&lt;&gt;#n/a"),IF(ISERROR(VALUE(C243)),0,C243)+SUMIF(T244,"&lt;&gt;#n/a"))</f>
        <v>654.4185908485473</v>
      </c>
      <c r="D244" s="4">
        <f>CHOOSE(References!$G$1,U250,AVERAGEIF(U244:U250,"&lt;&gt;#n/a"),IF(ISERROR(VALUE(D243)),0,D243)+SUMIF(U244,"&lt;&gt;#n/a"))</f>
        <v>33095.688067797368</v>
      </c>
      <c r="E244" s="4">
        <f>CHOOSE(References!$G$1,V250,AVERAGEIF(V244:V250,"&lt;&gt;#n/a"),IF(ISERROR(VALUE(E243)),0,E243)+SUMIF(V244,"&lt;&gt;#n/a"))</f>
        <v>910.19165067498034</v>
      </c>
      <c r="F244" s="4">
        <f>CHOOSE(References!$G$1,W250,AVERAGEIF(W244:W250,"&lt;&gt;#n/a"),IF(ISERROR(VALUE(F243)),0,F243)+SUMIF(W244,"&lt;&gt;#n/a"))</f>
        <v>22545.478960722499</v>
      </c>
      <c r="G244" s="4">
        <f>CHOOSE(References!$G$1,X250,AVERAGEIF(X244:X250,"&lt;&gt;#n/a"),IF(ISERROR(VALUE(G243)),0,G243)+SUMIF(X244,"&lt;&gt;#n/a"))</f>
        <v>695.98296639032299</v>
      </c>
      <c r="H244" s="4">
        <f>CHOOSE(References!$G$1,Y250,AVERAGEIF(Y244:Y250,"&lt;&gt;#n/a"),IF(ISERROR(VALUE(H243)),0,H243)+SUMIF(Y244,"&lt;&gt;#n/a"))</f>
        <v>26362.479109251268</v>
      </c>
      <c r="I244" s="4">
        <f>CHOOSE(References!$G$1,Z250,AVERAGEIF(Z244:Z250,"&lt;&gt;#n/a"),IF(ISERROR(VALUE(I243)),0,I243)+SUMIF(Z244,"&lt;&gt;#n/a"))</f>
        <v>683.80428412549327</v>
      </c>
      <c r="R244" s="1">
        <f t="shared" si="46"/>
        <v>44132</v>
      </c>
      <c r="S244" s="2">
        <f>IF(References!$E$1=2,#N/A,INDEX(Data!$A$1:$ZZ$10000,MATCH($R244,Data!$A$1:$A$10036,0),MATCH(S$2,Data!$A$1:$ZZ$1,0))*S$1)</f>
        <v>338.88555770300718</v>
      </c>
      <c r="T244" s="2">
        <f>IF(References!$E$1=1,#N/A,INDEX(Data!$A$1:$ZZ$10000,MATCH($R244,Data!$A$1:$A$10036,0),MATCH(T$2,Data!$A$1:$ZZ$1,0))*S$1)</f>
        <v>5.4346078076033928</v>
      </c>
      <c r="U244" s="2">
        <f>IF(References!$E$1=2,#N/A,INDEX(Data!$A$1:$ZZ$10000,MATCH($R244,Data!$A$1:$A$10036,0),MATCH(U$2,Data!$A$1:$ZZ$1,0))*U$1)</f>
        <v>1924.7221328659693</v>
      </c>
      <c r="V244" s="2">
        <f>IF(References!$E$1=1,#N/A,INDEX(Data!$A$1:$ZZ$10000,MATCH($R244,Data!$A$1:$A$10036,0),MATCH(V$2,Data!$A$1:$ZZ$1,0))*U$1)</f>
        <v>11.439140996772084</v>
      </c>
      <c r="W244" s="2">
        <f>IF(References!$E$1=2,#N/A,INDEX(Data!$A$1:$ZZ$10000,MATCH($R244,Data!$A$1:$A$10036,0),MATCH(W$2,Data!$A$1:$ZZ$1,0))*W$1)</f>
        <v>422.90037293115813</v>
      </c>
      <c r="X244" s="2">
        <f>IF(References!$E$1=1,#N/A,INDEX(Data!$A$1:$ZZ$10000,MATCH($R244,Data!$A$1:$A$10036,0),MATCH(X$2,Data!$A$1:$ZZ$1,0))*W$1)</f>
        <v>3.5945996788481946</v>
      </c>
      <c r="Y244" s="2">
        <f>IF(References!$E$1=2,#N/A,INDEX(Data!$A$1:$ZZ$10000,MATCH($R244,Data!$A$1:$A$10036,0),MATCH(Y$2,Data!$A$1:$ZZ$1,0))*Y$1)</f>
        <v>228.31057374615233</v>
      </c>
      <c r="Z244" s="2">
        <f>IF(References!$E$1=1,#N/A,INDEX(Data!$A$1:$ZZ$10000,MATCH($R244,Data!$A$1:$A$10036,0),MATCH(Z$2,Data!$A$1:$ZZ$1,0))*Y$1)</f>
        <v>3.0024470825007454</v>
      </c>
    </row>
    <row r="245" spans="1:26" x14ac:dyDescent="0.25">
      <c r="A245" s="1">
        <f t="shared" si="45"/>
        <v>44139</v>
      </c>
      <c r="B245" s="4">
        <f>CHOOSE(References!$G$1,S251,AVERAGEIF(S245:S251,"&lt;&gt;#n/a"),IF(ISERROR(VALUE(B244)),0,B244)+SUMIF(S245,"&lt;&gt;#n/a"))</f>
        <v>13645.32286397849</v>
      </c>
      <c r="C245" s="4">
        <f>CHOOSE(References!$G$1,T251,AVERAGEIF(T245:T251,"&lt;&gt;#n/a"),IF(ISERROR(VALUE(C244)),0,C244)+SUMIF(T245,"&lt;&gt;#n/a"))</f>
        <v>659.00913150347117</v>
      </c>
      <c r="D245" s="4">
        <f>CHOOSE(References!$G$1,U251,AVERAGEIF(U245:U251,"&lt;&gt;#n/a"),IF(ISERROR(VALUE(D244)),0,D244)+SUMIF(U245,"&lt;&gt;#n/a"))</f>
        <v>34655.397610675427</v>
      </c>
      <c r="E245" s="4">
        <f>CHOOSE(References!$G$1,V251,AVERAGEIF(V245:V251,"&lt;&gt;#n/a"),IF(ISERROR(VALUE(E244)),0,E244)+SUMIF(V245,"&lt;&gt;#n/a"))</f>
        <v>922.49739326241695</v>
      </c>
      <c r="F245" s="4">
        <f>CHOOSE(References!$G$1,W251,AVERAGEIF(W245:W251,"&lt;&gt;#n/a"),IF(ISERROR(VALUE(F244)),0,F244)+SUMIF(W245,"&lt;&gt;#n/a"))</f>
        <v>23050.006701360835</v>
      </c>
      <c r="G245" s="4">
        <f>CHOOSE(References!$G$1,X251,AVERAGEIF(X245:X251,"&lt;&gt;#n/a"),IF(ISERROR(VALUE(G244)),0,G244)+SUMIF(X245,"&lt;&gt;#n/a"))</f>
        <v>699.68454820247018</v>
      </c>
      <c r="H245" s="4">
        <f>CHOOSE(References!$G$1,Y251,AVERAGEIF(Y245:Y251,"&lt;&gt;#n/a"),IF(ISERROR(VALUE(H244)),0,H244)+SUMIF(Y245,"&lt;&gt;#n/a"))</f>
        <v>26600.641842351131</v>
      </c>
      <c r="I245" s="4">
        <f>CHOOSE(References!$G$1,Z251,AVERAGEIF(Z245:Z251,"&lt;&gt;#n/a"),IF(ISERROR(VALUE(I244)),0,I244)+SUMIF(Z245,"&lt;&gt;#n/a"))</f>
        <v>686.77330315343181</v>
      </c>
      <c r="R245" s="1">
        <f t="shared" si="46"/>
        <v>44133</v>
      </c>
      <c r="S245" s="2">
        <f>IF(References!$E$1=2,#N/A,INDEX(Data!$A$1:$ZZ$10000,MATCH($R245,Data!$A$1:$A$10036,0),MATCH(S$2,Data!$A$1:$ZZ$1,0))*S$1)</f>
        <v>365.76243282780325</v>
      </c>
      <c r="T245" s="2">
        <f>IF(References!$E$1=1,#N/A,INDEX(Data!$A$1:$ZZ$10000,MATCH($R245,Data!$A$1:$A$10036,0),MATCH(T$2,Data!$A$1:$ZZ$1,0))*S$1)</f>
        <v>4.5905406549238466</v>
      </c>
      <c r="U245" s="2">
        <f>IF(References!$E$1=2,#N/A,INDEX(Data!$A$1:$ZZ$10000,MATCH($R245,Data!$A$1:$A$10036,0),MATCH(U$2,Data!$A$1:$ZZ$1,0))*U$1)</f>
        <v>1559.7095428780603</v>
      </c>
      <c r="V245" s="2">
        <f>IF(References!$E$1=1,#N/A,INDEX(Data!$A$1:$ZZ$10000,MATCH($R245,Data!$A$1:$A$10036,0),MATCH(V$2,Data!$A$1:$ZZ$1,0))*U$1)</f>
        <v>12.305742587436635</v>
      </c>
      <c r="W245" s="2">
        <f>IF(References!$E$1=2,#N/A,INDEX(Data!$A$1:$ZZ$10000,MATCH($R245,Data!$A$1:$A$10036,0),MATCH(W$2,Data!$A$1:$ZZ$1,0))*W$1)</f>
        <v>504.52774063833584</v>
      </c>
      <c r="X245" s="2">
        <f>IF(References!$E$1=1,#N/A,INDEX(Data!$A$1:$ZZ$10000,MATCH($R245,Data!$A$1:$A$10036,0),MATCH(X$2,Data!$A$1:$ZZ$1,0))*W$1)</f>
        <v>3.7015818121472477</v>
      </c>
      <c r="Y245" s="2">
        <f>IF(References!$E$1=2,#N/A,INDEX(Data!$A$1:$ZZ$10000,MATCH($R245,Data!$A$1:$A$10036,0),MATCH(Y$2,Data!$A$1:$ZZ$1,0))*Y$1)</f>
        <v>238.16273309986428</v>
      </c>
      <c r="Z245" s="2">
        <f>IF(References!$E$1=1,#N/A,INDEX(Data!$A$1:$ZZ$10000,MATCH($R245,Data!$A$1:$A$10036,0),MATCH(Z$2,Data!$A$1:$ZZ$1,0))*Y$1)</f>
        <v>2.96901902793849</v>
      </c>
    </row>
    <row r="246" spans="1:26" x14ac:dyDescent="0.25">
      <c r="A246" s="1">
        <f t="shared" si="45"/>
        <v>44140</v>
      </c>
      <c r="B246" s="4">
        <f>CHOOSE(References!$G$1,S252,AVERAGEIF(S246:S252,"&lt;&gt;#n/a"),IF(ISERROR(VALUE(B245)),0,B245)+SUMIF(S246,"&lt;&gt;#n/a"))</f>
        <v>13986.873896900486</v>
      </c>
      <c r="C246" s="4">
        <f>CHOOSE(References!$G$1,T252,AVERAGEIF(T246:T252,"&lt;&gt;#n/a"),IF(ISERROR(VALUE(C245)),0,C245)+SUMIF(T246,"&lt;&gt;#n/a"))</f>
        <v>663.15542628856372</v>
      </c>
      <c r="D246" s="4">
        <f>CHOOSE(References!$G$1,U252,AVERAGEIF(U246:U252,"&lt;&gt;#n/a"),IF(ISERROR(VALUE(D245)),0,D245)+SUMIF(U246,"&lt;&gt;#n/a"))</f>
        <v>35963.099410988238</v>
      </c>
      <c r="E246" s="4">
        <f>CHOOSE(References!$G$1,V252,AVERAGEIF(V246:V252,"&lt;&gt;#n/a"),IF(ISERROR(VALUE(E245)),0,E245)+SUMIF(V246,"&lt;&gt;#n/a"))</f>
        <v>934.54315537265427</v>
      </c>
      <c r="F246" s="4">
        <f>CHOOSE(References!$G$1,W252,AVERAGEIF(W246:W252,"&lt;&gt;#n/a"),IF(ISERROR(VALUE(F245)),0,F245)+SUMIF(W246,"&lt;&gt;#n/a"))</f>
        <v>23597.648241718689</v>
      </c>
      <c r="G246" s="4">
        <f>CHOOSE(References!$G$1,X252,AVERAGEIF(X246:X252,"&lt;&gt;#n/a"),IF(ISERROR(VALUE(G245)),0,G245)+SUMIF(X246,"&lt;&gt;#n/a"))</f>
        <v>704.79829417416488</v>
      </c>
      <c r="H246" s="4">
        <f>CHOOSE(References!$G$1,Y252,AVERAGEIF(Y246:Y252,"&lt;&gt;#n/a"),IF(ISERROR(VALUE(H245)),0,H245)+SUMIF(Y246,"&lt;&gt;#n/a"))</f>
        <v>26868.461337675817</v>
      </c>
      <c r="I246" s="4">
        <f>CHOOSE(References!$G$1,Z252,AVERAGEIF(Z246:Z252,"&lt;&gt;#n/a"),IF(ISERROR(VALUE(I245)),0,I245)+SUMIF(Z246,"&lt;&gt;#n/a"))</f>
        <v>689.71497195491031</v>
      </c>
      <c r="R246" s="1">
        <f t="shared" si="46"/>
        <v>44134</v>
      </c>
      <c r="S246" s="2">
        <f>IF(References!$E$1=2,#N/A,INDEX(Data!$A$1:$ZZ$10000,MATCH($R246,Data!$A$1:$A$10036,0),MATCH(S$2,Data!$A$1:$ZZ$1,0))*S$1)</f>
        <v>341.55103292199522</v>
      </c>
      <c r="T246" s="2">
        <f>IF(References!$E$1=1,#N/A,INDEX(Data!$A$1:$ZZ$10000,MATCH($R246,Data!$A$1:$A$10036,0),MATCH(T$2,Data!$A$1:$ZZ$1,0))*S$1)</f>
        <v>4.1462947850925067</v>
      </c>
      <c r="U246" s="2">
        <f>IF(References!$E$1=2,#N/A,INDEX(Data!$A$1:$ZZ$10000,MATCH($R246,Data!$A$1:$A$10036,0),MATCH(U$2,Data!$A$1:$ZZ$1,0))*U$1)</f>
        <v>1307.7018003128087</v>
      </c>
      <c r="V246" s="2">
        <f>IF(References!$E$1=1,#N/A,INDEX(Data!$A$1:$ZZ$10000,MATCH($R246,Data!$A$1:$A$10036,0),MATCH(V$2,Data!$A$1:$ZZ$1,0))*U$1)</f>
        <v>12.04576211023727</v>
      </c>
      <c r="W246" s="2">
        <f>IF(References!$E$1=2,#N/A,INDEX(Data!$A$1:$ZZ$10000,MATCH($R246,Data!$A$1:$A$10036,0),MATCH(W$2,Data!$A$1:$ZZ$1,0))*W$1)</f>
        <v>547.64154035785441</v>
      </c>
      <c r="X246" s="2">
        <f>IF(References!$E$1=1,#N/A,INDEX(Data!$A$1:$ZZ$10000,MATCH($R246,Data!$A$1:$A$10036,0),MATCH(X$2,Data!$A$1:$ZZ$1,0))*W$1)</f>
        <v>5.1137459716947529</v>
      </c>
      <c r="Y246" s="2">
        <f>IF(References!$E$1=2,#N/A,INDEX(Data!$A$1:$ZZ$10000,MATCH($R246,Data!$A$1:$A$10036,0),MATCH(Y$2,Data!$A$1:$ZZ$1,0))*Y$1)</f>
        <v>267.81949532468695</v>
      </c>
      <c r="Z246" s="2">
        <f>IF(References!$E$1=1,#N/A,INDEX(Data!$A$1:$ZZ$10000,MATCH($R246,Data!$A$1:$A$10036,0),MATCH(Z$2,Data!$A$1:$ZZ$1,0))*Y$1)</f>
        <v>2.9416688014784631</v>
      </c>
    </row>
    <row r="247" spans="1:26" x14ac:dyDescent="0.25">
      <c r="A247" s="1">
        <f t="shared" si="45"/>
        <v>44141</v>
      </c>
      <c r="B247" s="4">
        <f>CHOOSE(References!$G$1,S253,AVERAGEIF(S247:S253,"&lt;&gt;#n/a"),IF(ISERROR(VALUE(B246)),0,B246)+SUMIF(S247,"&lt;&gt;#n/a"))</f>
        <v>14348.267912008281</v>
      </c>
      <c r="C247" s="4">
        <f>CHOOSE(References!$G$1,T253,AVERAGEIF(T247:T253,"&lt;&gt;#n/a"),IF(ISERROR(VALUE(C246)),0,C246)+SUMIF(T247,"&lt;&gt;#n/a"))</f>
        <v>667.21287189968996</v>
      </c>
      <c r="D247" s="4">
        <f>CHOOSE(References!$G$1,U253,AVERAGEIF(U247:U253,"&lt;&gt;#n/a"),IF(ISERROR(VALUE(D246)),0,D246)+SUMIF(U247,"&lt;&gt;#n/a"))</f>
        <v>37297.752520770715</v>
      </c>
      <c r="E247" s="4">
        <f>CHOOSE(References!$G$1,V253,AVERAGEIF(V247:V253,"&lt;&gt;#n/a"),IF(ISERROR(VALUE(E246)),0,E246)+SUMIF(V247,"&lt;&gt;#n/a"))</f>
        <v>950.57528479994846</v>
      </c>
      <c r="F247" s="4">
        <f>CHOOSE(References!$G$1,W253,AVERAGEIF(W247:W253,"&lt;&gt;#n/a"),IF(ISERROR(VALUE(F246)),0,F246)+SUMIF(W247,"&lt;&gt;#n/a"))</f>
        <v>23597.648241718689</v>
      </c>
      <c r="G247" s="4">
        <f>CHOOSE(References!$G$1,X253,AVERAGEIF(X247:X253,"&lt;&gt;#n/a"),IF(ISERROR(VALUE(G246)),0,G246)+SUMIF(X247,"&lt;&gt;#n/a"))</f>
        <v>704.79829417416488</v>
      </c>
      <c r="H247" s="4">
        <f>CHOOSE(References!$G$1,Y253,AVERAGEIF(Y247:Y253,"&lt;&gt;#n/a"),IF(ISERROR(VALUE(H246)),0,H246)+SUMIF(Y247,"&lt;&gt;#n/a"))</f>
        <v>27176.221280374295</v>
      </c>
      <c r="I247" s="4">
        <f>CHOOSE(References!$G$1,Z253,AVERAGEIF(Z247:Z253,"&lt;&gt;#n/a"),IF(ISERROR(VALUE(I246)),0,I246)+SUMIF(Z247,"&lt;&gt;#n/a"))</f>
        <v>692.87544256806905</v>
      </c>
      <c r="R247" s="1">
        <f t="shared" si="46"/>
        <v>44135</v>
      </c>
      <c r="S247" s="2">
        <f>IF(References!$E$1=2,#N/A,INDEX(Data!$A$1:$ZZ$10000,MATCH($R247,Data!$A$1:$A$10036,0),MATCH(S$2,Data!$A$1:$ZZ$1,0))*S$1)</f>
        <v>361.3940151077951</v>
      </c>
      <c r="T247" s="2">
        <f>IF(References!$E$1=1,#N/A,INDEX(Data!$A$1:$ZZ$10000,MATCH($R247,Data!$A$1:$A$10036,0),MATCH(T$2,Data!$A$1:$ZZ$1,0))*S$1)</f>
        <v>4.0574456111262389</v>
      </c>
      <c r="U247" s="2">
        <f>IF(References!$E$1=2,#N/A,INDEX(Data!$A$1:$ZZ$10000,MATCH($R247,Data!$A$1:$A$10036,0),MATCH(U$2,Data!$A$1:$ZZ$1,0))*U$1)</f>
        <v>1334.6531097824761</v>
      </c>
      <c r="V247" s="2">
        <f>IF(References!$E$1=1,#N/A,INDEX(Data!$A$1:$ZZ$10000,MATCH($R247,Data!$A$1:$A$10036,0),MATCH(V$2,Data!$A$1:$ZZ$1,0))*U$1)</f>
        <v>16.032129427294208</v>
      </c>
      <c r="W247" s="2">
        <f>IF(References!$E$1=2,#N/A,INDEX(Data!$A$1:$ZZ$10000,MATCH($R247,Data!$A$1:$A$10036,0),MATCH(W$2,Data!$A$1:$ZZ$1,0))*W$1)</f>
        <v>0</v>
      </c>
      <c r="X247" s="2">
        <f>IF(References!$E$1=1,#N/A,INDEX(Data!$A$1:$ZZ$10000,MATCH($R247,Data!$A$1:$A$10036,0),MATCH(X$2,Data!$A$1:$ZZ$1,0))*W$1)</f>
        <v>0</v>
      </c>
      <c r="Y247" s="2">
        <f>IF(References!$E$1=2,#N/A,INDEX(Data!$A$1:$ZZ$10000,MATCH($R247,Data!$A$1:$A$10036,0),MATCH(Y$2,Data!$A$1:$ZZ$1,0))*Y$1)</f>
        <v>307.75994269847973</v>
      </c>
      <c r="Z247" s="2">
        <f>IF(References!$E$1=1,#N/A,INDEX(Data!$A$1:$ZZ$10000,MATCH($R247,Data!$A$1:$A$10036,0),MATCH(Z$2,Data!$A$1:$ZZ$1,0))*Y$1)</f>
        <v>3.1604706131586795</v>
      </c>
    </row>
    <row r="248" spans="1:26" x14ac:dyDescent="0.25">
      <c r="A248" s="1">
        <f t="shared" si="45"/>
        <v>44142</v>
      </c>
      <c r="B248" s="4">
        <f>CHOOSE(References!$G$1,S254,AVERAGEIF(S248:S254,"&lt;&gt;#n/a"),IF(ISERROR(VALUE(B247)),0,B247)+SUMIF(S248,"&lt;&gt;#n/a"))</f>
        <v>14672.789519920076</v>
      </c>
      <c r="C248" s="4">
        <f>CHOOSE(References!$G$1,T254,AVERAGEIF(T248:T254,"&lt;&gt;#n/a"),IF(ISERROR(VALUE(C247)),0,C247)+SUMIF(T248,"&lt;&gt;#n/a"))</f>
        <v>672.04034368519046</v>
      </c>
      <c r="D248" s="4">
        <f>CHOOSE(References!$G$1,U254,AVERAGEIF(U248:U254,"&lt;&gt;#n/a"),IF(ISERROR(VALUE(D247)),0,D247)+SUMIF(U248,"&lt;&gt;#n/a"))</f>
        <v>37844.404804161917</v>
      </c>
      <c r="E248" s="4">
        <f>CHOOSE(References!$G$1,V254,AVERAGEIF(V248:V254,"&lt;&gt;#n/a"),IF(ISERROR(VALUE(E247)),0,E247)+SUMIF(V248,"&lt;&gt;#n/a"))</f>
        <v>965.91413295471102</v>
      </c>
      <c r="F248" s="4">
        <f>CHOOSE(References!$G$1,W254,AVERAGEIF(W248:W254,"&lt;&gt;#n/a"),IF(ISERROR(VALUE(F247)),0,F247)+SUMIF(W248,"&lt;&gt;#n/a"))</f>
        <v>23597.648241718689</v>
      </c>
      <c r="G248" s="4">
        <f>CHOOSE(References!$G$1,X254,AVERAGEIF(X248:X254,"&lt;&gt;#n/a"),IF(ISERROR(VALUE(G247)),0,G247)+SUMIF(X248,"&lt;&gt;#n/a"))</f>
        <v>704.79829417416488</v>
      </c>
      <c r="H248" s="4">
        <f>CHOOSE(References!$G$1,Y254,AVERAGEIF(Y248:Y254,"&lt;&gt;#n/a"),IF(ISERROR(VALUE(H247)),0,H247)+SUMIF(Y248,"&lt;&gt;#n/a"))</f>
        <v>27416.094922084936</v>
      </c>
      <c r="I248" s="4">
        <f>CHOOSE(References!$G$1,Z254,AVERAGEIF(Z248:Z254,"&lt;&gt;#n/a"),IF(ISERROR(VALUE(I247)),0,I247)+SUMIF(Z248,"&lt;&gt;#n/a"))</f>
        <v>695.45244168341378</v>
      </c>
      <c r="R248" s="1">
        <f t="shared" si="46"/>
        <v>44136</v>
      </c>
      <c r="S248" s="2">
        <f>IF(References!$E$1=2,#N/A,INDEX(Data!$A$1:$ZZ$10000,MATCH($R248,Data!$A$1:$A$10036,0),MATCH(S$2,Data!$A$1:$ZZ$1,0))*S$1)</f>
        <v>324.52160791179386</v>
      </c>
      <c r="T248" s="2">
        <f>IF(References!$E$1=1,#N/A,INDEX(Data!$A$1:$ZZ$10000,MATCH($R248,Data!$A$1:$A$10036,0),MATCH(T$2,Data!$A$1:$ZZ$1,0))*S$1)</f>
        <v>4.8274717855005616</v>
      </c>
      <c r="U248" s="2">
        <f>IF(References!$E$1=2,#N/A,INDEX(Data!$A$1:$ZZ$10000,MATCH($R248,Data!$A$1:$A$10036,0),MATCH(U$2,Data!$A$1:$ZZ$1,0))*U$1)</f>
        <v>546.65228339119926</v>
      </c>
      <c r="V248" s="2">
        <f>IF(References!$E$1=1,#N/A,INDEX(Data!$A$1:$ZZ$10000,MATCH($R248,Data!$A$1:$A$10036,0),MATCH(V$2,Data!$A$1:$ZZ$1,0))*U$1)</f>
        <v>15.338848154762566</v>
      </c>
      <c r="W248" s="2">
        <f>IF(References!$E$1=2,#N/A,INDEX(Data!$A$1:$ZZ$10000,MATCH($R248,Data!$A$1:$A$10036,0),MATCH(W$2,Data!$A$1:$ZZ$1,0))*W$1)</f>
        <v>0</v>
      </c>
      <c r="X248" s="2">
        <f>IF(References!$E$1=1,#N/A,INDEX(Data!$A$1:$ZZ$10000,MATCH($R248,Data!$A$1:$A$10036,0),MATCH(X$2,Data!$A$1:$ZZ$1,0))*W$1)</f>
        <v>0</v>
      </c>
      <c r="Y248" s="2">
        <f>IF(References!$E$1=2,#N/A,INDEX(Data!$A$1:$ZZ$10000,MATCH($R248,Data!$A$1:$A$10036,0),MATCH(Y$2,Data!$A$1:$ZZ$1,0))*Y$1)</f>
        <v>239.87364171064155</v>
      </c>
      <c r="Z248" s="2">
        <f>IF(References!$E$1=1,#N/A,INDEX(Data!$A$1:$ZZ$10000,MATCH($R248,Data!$A$1:$A$10036,0),MATCH(Z$2,Data!$A$1:$ZZ$1,0))*Y$1)</f>
        <v>2.5769991153447696</v>
      </c>
    </row>
    <row r="249" spans="1:26" x14ac:dyDescent="0.25">
      <c r="A249" s="1">
        <f t="shared" si="45"/>
        <v>44143</v>
      </c>
      <c r="B249" s="4">
        <f>CHOOSE(References!$G$1,S255,AVERAGEIF(S249:S255,"&lt;&gt;#n/a"),IF(ISERROR(VALUE(B248)),0,B248)+SUMIF(S249,"&lt;&gt;#n/a"))</f>
        <v>15017.139301822008</v>
      </c>
      <c r="C249" s="4">
        <f>CHOOSE(References!$G$1,T255,AVERAGEIF(T249:T255,"&lt;&gt;#n/a"),IF(ISERROR(VALUE(C248)),0,C248)+SUMIF(T249,"&lt;&gt;#n/a"))</f>
        <v>674.43927138227968</v>
      </c>
      <c r="D249" s="4">
        <f>CHOOSE(References!$G$1,U255,AVERAGEIF(U249:U255,"&lt;&gt;#n/a"),IF(ISERROR(VALUE(D248)),0,D248)+SUMIF(U249,"&lt;&gt;#n/a"))</f>
        <v>38075.440788233085</v>
      </c>
      <c r="E249" s="4">
        <f>CHOOSE(References!$G$1,V255,AVERAGEIF(V249:V255,"&lt;&gt;#n/a"),IF(ISERROR(VALUE(E248)),0,E248)+SUMIF(V249,"&lt;&gt;#n/a"))</f>
        <v>980.12639904160972</v>
      </c>
      <c r="F249" s="4">
        <f>CHOOSE(References!$G$1,W255,AVERAGEIF(W249:W255,"&lt;&gt;#n/a"),IF(ISERROR(VALUE(F248)),0,F248)+SUMIF(W249,"&lt;&gt;#n/a"))</f>
        <v>24774.858240114812</v>
      </c>
      <c r="G249" s="4">
        <f>CHOOSE(References!$G$1,X255,AVERAGEIF(X249:X255,"&lt;&gt;#n/a"),IF(ISERROR(VALUE(G248)),0,G248)+SUMIF(X249,"&lt;&gt;#n/a"))</f>
        <v>712.90753987823314</v>
      </c>
      <c r="H249" s="4">
        <f>CHOOSE(References!$G$1,Y255,AVERAGEIF(Y249:Y255,"&lt;&gt;#n/a"),IF(ISERROR(VALUE(H248)),0,H248)+SUMIF(Y249,"&lt;&gt;#n/a"))</f>
        <v>27662.249999139229</v>
      </c>
      <c r="I249" s="4">
        <f>CHOOSE(References!$G$1,Z255,AVERAGEIF(Z249:Z255,"&lt;&gt;#n/a"),IF(ISERROR(VALUE(I248)),0,I248)+SUMIF(Z249,"&lt;&gt;#n/a"))</f>
        <v>696.78956386590403</v>
      </c>
      <c r="R249" s="1">
        <f t="shared" si="46"/>
        <v>44137</v>
      </c>
      <c r="S249" s="2">
        <f>IF(References!$E$1=2,#N/A,INDEX(Data!$A$1:$ZZ$10000,MATCH($R249,Data!$A$1:$A$10036,0),MATCH(S$2,Data!$A$1:$ZZ$1,0))*S$1)</f>
        <v>344.34978190193266</v>
      </c>
      <c r="T249" s="2">
        <f>IF(References!$E$1=1,#N/A,INDEX(Data!$A$1:$ZZ$10000,MATCH($R249,Data!$A$1:$A$10036,0),MATCH(T$2,Data!$A$1:$ZZ$1,0))*S$1)</f>
        <v>2.3989276970892361</v>
      </c>
      <c r="U249" s="2">
        <f>IF(References!$E$1=2,#N/A,INDEX(Data!$A$1:$ZZ$10000,MATCH($R249,Data!$A$1:$A$10036,0),MATCH(U$2,Data!$A$1:$ZZ$1,0))*U$1)</f>
        <v>231.03598407116951</v>
      </c>
      <c r="V249" s="2">
        <f>IF(References!$E$1=1,#N/A,INDEX(Data!$A$1:$ZZ$10000,MATCH($R249,Data!$A$1:$A$10036,0),MATCH(V$2,Data!$A$1:$ZZ$1,0))*U$1)</f>
        <v>14.212266086898648</v>
      </c>
      <c r="W249" s="2">
        <f>IF(References!$E$1=2,#N/A,INDEX(Data!$A$1:$ZZ$10000,MATCH($R249,Data!$A$1:$A$10036,0),MATCH(W$2,Data!$A$1:$ZZ$1,0))*W$1)</f>
        <v>1177.2099983961239</v>
      </c>
      <c r="X249" s="2">
        <f>IF(References!$E$1=1,#N/A,INDEX(Data!$A$1:$ZZ$10000,MATCH($R249,Data!$A$1:$A$10036,0),MATCH(X$2,Data!$A$1:$ZZ$1,0))*W$1)</f>
        <v>8.1092457040682486</v>
      </c>
      <c r="Y249" s="2">
        <f>IF(References!$E$1=2,#N/A,INDEX(Data!$A$1:$ZZ$10000,MATCH($R249,Data!$A$1:$A$10036,0),MATCH(Y$2,Data!$A$1:$ZZ$1,0))*Y$1)</f>
        <v>246.15507705429442</v>
      </c>
      <c r="Z249" s="2">
        <f>IF(References!$E$1=1,#N/A,INDEX(Data!$A$1:$ZZ$10000,MATCH($R249,Data!$A$1:$A$10036,0),MATCH(Z$2,Data!$A$1:$ZZ$1,0))*Y$1)</f>
        <v>1.3371221824902106</v>
      </c>
    </row>
    <row r="250" spans="1:26" x14ac:dyDescent="0.25">
      <c r="A250" s="1">
        <f t="shared" si="45"/>
        <v>44144</v>
      </c>
      <c r="B250" s="4">
        <f>CHOOSE(References!$G$1,S256,AVERAGEIF(S250:S256,"&lt;&gt;#n/a"),IF(ISERROR(VALUE(B249)),0,B249)+SUMIF(S250,"&lt;&gt;#n/a"))</f>
        <v>15297.754609598804</v>
      </c>
      <c r="C250" s="4">
        <f>CHOOSE(References!$G$1,T256,AVERAGEIF(T250:T256,"&lt;&gt;#n/a"),IF(ISERROR(VALUE(C249)),0,C249)+SUMIF(T250,"&lt;&gt;#n/a"))</f>
        <v>676.45318599218172</v>
      </c>
      <c r="D250" s="4">
        <f>CHOOSE(References!$G$1,U256,AVERAGEIF(U250:U256,"&lt;&gt;#n/a"),IF(ISERROR(VALUE(D249)),0,D249)+SUMIF(U250,"&lt;&gt;#n/a"))</f>
        <v>39276.377272576021</v>
      </c>
      <c r="E250" s="4">
        <f>CHOOSE(References!$G$1,V256,AVERAGEIF(V250:V256,"&lt;&gt;#n/a"),IF(ISERROR(VALUE(E249)),0,E249)+SUMIF(V250,"&lt;&gt;#n/a"))</f>
        <v>998.15171212743235</v>
      </c>
      <c r="F250" s="4">
        <f>CHOOSE(References!$G$1,W256,AVERAGEIF(W250:W256,"&lt;&gt;#n/a"),IF(ISERROR(VALUE(F249)),0,F249)+SUMIF(W250,"&lt;&gt;#n/a"))</f>
        <v>25174.30812942682</v>
      </c>
      <c r="G250" s="4">
        <f>CHOOSE(References!$G$1,X256,AVERAGEIF(X250:X256,"&lt;&gt;#n/a"),IF(ISERROR(VALUE(G249)),0,G249)+SUMIF(X250,"&lt;&gt;#n/a"))</f>
        <v>717.99988942326809</v>
      </c>
      <c r="H250" s="4">
        <f>CHOOSE(References!$G$1,Y256,AVERAGEIF(Y250:Y256,"&lt;&gt;#n/a"),IF(ISERROR(VALUE(H249)),0,H249)+SUMIF(Y250,"&lt;&gt;#n/a"))</f>
        <v>27917.163226488836</v>
      </c>
      <c r="I250" s="4">
        <f>CHOOSE(References!$G$1,Z256,AVERAGEIF(Z250:Z256,"&lt;&gt;#n/a"),IF(ISERROR(VALUE(I249)),0,I249)+SUMIF(Z250,"&lt;&gt;#n/a"))</f>
        <v>698.47616116427241</v>
      </c>
      <c r="R250" s="1">
        <f t="shared" si="46"/>
        <v>44138</v>
      </c>
      <c r="S250" s="2">
        <f>IF(References!$E$1=2,#N/A,INDEX(Data!$A$1:$ZZ$10000,MATCH($R250,Data!$A$1:$A$10036,0),MATCH(S$2,Data!$A$1:$ZZ$1,0))*S$1)</f>
        <v>280.61530777679644</v>
      </c>
      <c r="T250" s="2">
        <f>IF(References!$E$1=1,#N/A,INDEX(Data!$A$1:$ZZ$10000,MATCH($R250,Data!$A$1:$A$10036,0),MATCH(T$2,Data!$A$1:$ZZ$1,0))*S$1)</f>
        <v>2.0139146099020748</v>
      </c>
      <c r="U250" s="2">
        <f>IF(References!$E$1=2,#N/A,INDEX(Data!$A$1:$ZZ$10000,MATCH($R250,Data!$A$1:$A$10036,0),MATCH(U$2,Data!$A$1:$ZZ$1,0))*U$1)</f>
        <v>1200.9364843429357</v>
      </c>
      <c r="V250" s="2">
        <f>IF(References!$E$1=1,#N/A,INDEX(Data!$A$1:$ZZ$10000,MATCH($R250,Data!$A$1:$A$10036,0),MATCH(V$2,Data!$A$1:$ZZ$1,0))*U$1)</f>
        <v>18.025313085822678</v>
      </c>
      <c r="W250" s="2">
        <f>IF(References!$E$1=2,#N/A,INDEX(Data!$A$1:$ZZ$10000,MATCH($R250,Data!$A$1:$A$10036,0),MATCH(W$2,Data!$A$1:$ZZ$1,0))*W$1)</f>
        <v>399.44988931200561</v>
      </c>
      <c r="X250" s="2">
        <f>IF(References!$E$1=1,#N/A,INDEX(Data!$A$1:$ZZ$10000,MATCH($R250,Data!$A$1:$A$10036,0),MATCH(X$2,Data!$A$1:$ZZ$1,0))*W$1)</f>
        <v>5.0923495450349421</v>
      </c>
      <c r="Y250" s="2">
        <f>IF(References!$E$1=2,#N/A,INDEX(Data!$A$1:$ZZ$10000,MATCH($R250,Data!$A$1:$A$10036,0),MATCH(Y$2,Data!$A$1:$ZZ$1,0))*Y$1)</f>
        <v>254.91322734960531</v>
      </c>
      <c r="Z250" s="2">
        <f>IF(References!$E$1=1,#N/A,INDEX(Data!$A$1:$ZZ$10000,MATCH($R250,Data!$A$1:$A$10036,0),MATCH(Z$2,Data!$A$1:$ZZ$1,0))*Y$1)</f>
        <v>1.6865972983683337</v>
      </c>
    </row>
    <row r="251" spans="1:26" x14ac:dyDescent="0.25">
      <c r="A251" s="1">
        <f t="shared" si="45"/>
        <v>44145</v>
      </c>
      <c r="B251" s="4">
        <f>CHOOSE(References!$G$1,S257,AVERAGEIF(S251:S257,"&lt;&gt;#n/a"),IF(ISERROR(VALUE(B250)),0,B250)+SUMIF(S251,"&lt;&gt;#n/a"))</f>
        <v>15594.185070341597</v>
      </c>
      <c r="C251" s="4">
        <f>CHOOSE(References!$G$1,T257,AVERAGEIF(T251:T257,"&lt;&gt;#n/a"),IF(ISERROR(VALUE(C250)),0,C250)+SUMIF(T251,"&lt;&gt;#n/a"))</f>
        <v>682.33203966961639</v>
      </c>
      <c r="D251" s="4">
        <f>CHOOSE(References!$G$1,U257,AVERAGEIF(U251:U257,"&lt;&gt;#n/a"),IF(ISERROR(VALUE(D250)),0,D250)+SUMIF(U251,"&lt;&gt;#n/a"))</f>
        <v>40325.138517598258</v>
      </c>
      <c r="E251" s="4">
        <f>CHOOSE(References!$G$1,V257,AVERAGEIF(V251:V257,"&lt;&gt;#n/a"),IF(ISERROR(VALUE(E250)),0,E250)+SUMIF(V251,"&lt;&gt;#n/a"))</f>
        <v>1013.0572594868627</v>
      </c>
      <c r="F251" s="4">
        <f>CHOOSE(References!$G$1,W257,AVERAGEIF(W251:W257,"&lt;&gt;#n/a"),IF(ISERROR(VALUE(F250)),0,F250)+SUMIF(W251,"&lt;&gt;#n/a"))</f>
        <v>25710.117445841799</v>
      </c>
      <c r="G251" s="4">
        <f>CHOOSE(References!$G$1,X257,AVERAGEIF(X251:X257,"&lt;&gt;#n/a"),IF(ISERROR(VALUE(G250)),0,G250)+SUMIF(X251,"&lt;&gt;#n/a"))</f>
        <v>752.72628989214081</v>
      </c>
      <c r="H251" s="4">
        <f>CHOOSE(References!$G$1,Y257,AVERAGEIF(Y251:Y257,"&lt;&gt;#n/a"),IF(ISERROR(VALUE(H250)),0,H250)+SUMIF(Y251,"&lt;&gt;#n/a"))</f>
        <v>28198.973882104852</v>
      </c>
      <c r="I251" s="4">
        <f>CHOOSE(References!$G$1,Z257,AVERAGEIF(Z251:Z257,"&lt;&gt;#n/a"),IF(ISERROR(VALUE(I250)),0,I250)+SUMIF(Z251,"&lt;&gt;#n/a"))</f>
        <v>701.74603268327121</v>
      </c>
      <c r="R251" s="1">
        <f t="shared" si="46"/>
        <v>44139</v>
      </c>
      <c r="S251" s="2">
        <f>IF(References!$E$1=2,#N/A,INDEX(Data!$A$1:$ZZ$10000,MATCH($R251,Data!$A$1:$A$10036,0),MATCH(S$2,Data!$A$1:$ZZ$1,0))*S$1)</f>
        <v>296.43046074279215</v>
      </c>
      <c r="T251" s="2">
        <f>IF(References!$E$1=1,#N/A,INDEX(Data!$A$1:$ZZ$10000,MATCH($R251,Data!$A$1:$A$10036,0),MATCH(T$2,Data!$A$1:$ZZ$1,0))*S$1)</f>
        <v>5.8788536774347326</v>
      </c>
      <c r="U251" s="2">
        <f>IF(References!$E$1=2,#N/A,INDEX(Data!$A$1:$ZZ$10000,MATCH($R251,Data!$A$1:$A$10036,0),MATCH(U$2,Data!$A$1:$ZZ$1,0))*U$1)</f>
        <v>1048.7612450222405</v>
      </c>
      <c r="V251" s="2">
        <f>IF(References!$E$1=1,#N/A,INDEX(Data!$A$1:$ZZ$10000,MATCH($R251,Data!$A$1:$A$10036,0),MATCH(V$2,Data!$A$1:$ZZ$1,0))*U$1)</f>
        <v>14.90554735943029</v>
      </c>
      <c r="W251" s="2">
        <f>IF(References!$E$1=2,#N/A,INDEX(Data!$A$1:$ZZ$10000,MATCH($R251,Data!$A$1:$A$10036,0),MATCH(W$2,Data!$A$1:$ZZ$1,0))*W$1)</f>
        <v>535.80931641497909</v>
      </c>
      <c r="X251" s="2">
        <f>IF(References!$E$1=1,#N/A,INDEX(Data!$A$1:$ZZ$10000,MATCH($R251,Data!$A$1:$A$10036,0),MATCH(X$2,Data!$A$1:$ZZ$1,0))*W$1)</f>
        <v>34.726400468872733</v>
      </c>
      <c r="Y251" s="2">
        <f>IF(References!$E$1=2,#N/A,INDEX(Data!$A$1:$ZZ$10000,MATCH($R251,Data!$A$1:$A$10036,0),MATCH(Y$2,Data!$A$1:$ZZ$1,0))*Y$1)</f>
        <v>281.81065561601633</v>
      </c>
      <c r="Z251" s="2">
        <f>IF(References!$E$1=1,#N/A,INDEX(Data!$A$1:$ZZ$10000,MATCH($R251,Data!$A$1:$A$10036,0),MATCH(Z$2,Data!$A$1:$ZZ$1,0))*Y$1)</f>
        <v>3.2698715189987877</v>
      </c>
    </row>
    <row r="252" spans="1:26" x14ac:dyDescent="0.25">
      <c r="A252" s="1">
        <f t="shared" si="45"/>
        <v>44146</v>
      </c>
      <c r="B252" s="4">
        <f>CHOOSE(References!$G$1,S258,AVERAGEIF(S252:S258,"&lt;&gt;#n/a"),IF(ISERROR(VALUE(B251)),0,B251)+SUMIF(S252,"&lt;&gt;#n/a"))</f>
        <v>15967.011012499719</v>
      </c>
      <c r="C252" s="4">
        <f>CHOOSE(References!$G$1,T258,AVERAGEIF(T252:T258,"&lt;&gt;#n/a"),IF(ISERROR(VALUE(C251)),0,C251)+SUMIF(T252,"&lt;&gt;#n/a"))</f>
        <v>689.61767193485036</v>
      </c>
      <c r="D252" s="4">
        <f>CHOOSE(References!$G$1,U258,AVERAGEIF(U252:U258,"&lt;&gt;#n/a"),IF(ISERROR(VALUE(D251)),0,D251)+SUMIF(U252,"&lt;&gt;#n/a"))</f>
        <v>41125.011785781637</v>
      </c>
      <c r="E252" s="4">
        <f>CHOOSE(References!$G$1,V258,AVERAGEIF(V252:V258,"&lt;&gt;#n/a"),IF(ISERROR(VALUE(E251)),0,E251)+SUMIF(V252,"&lt;&gt;#n/a"))</f>
        <v>1030.2159709820207</v>
      </c>
      <c r="F252" s="4">
        <f>CHOOSE(References!$G$1,W258,AVERAGEIF(W252:W258,"&lt;&gt;#n/a"),IF(ISERROR(VALUE(F251)),0,F251)+SUMIF(W252,"&lt;&gt;#n/a"))</f>
        <v>26178.870361104931</v>
      </c>
      <c r="G252" s="4">
        <f>CHOOSE(References!$G$1,X258,AVERAGEIF(X252:X258,"&lt;&gt;#n/a"),IF(ISERROR(VALUE(G251)),0,G251)+SUMIF(X252,"&lt;&gt;#n/a"))</f>
        <v>760.60017490295115</v>
      </c>
      <c r="H252" s="4">
        <f>CHOOSE(References!$G$1,Y258,AVERAGEIF(Y252:Y258,"&lt;&gt;#n/a"),IF(ISERROR(VALUE(H251)),0,H251)+SUMIF(Y252,"&lt;&gt;#n/a"))</f>
        <v>28510.483844742408</v>
      </c>
      <c r="I252" s="4">
        <f>CHOOSE(References!$G$1,Z258,AVERAGEIF(Z252:Z258,"&lt;&gt;#n/a"),IF(ISERROR(VALUE(I251)),0,I251)+SUMIF(Z252,"&lt;&gt;#n/a"))</f>
        <v>705.09491596759892</v>
      </c>
      <c r="R252" s="1">
        <f t="shared" si="46"/>
        <v>44140</v>
      </c>
      <c r="S252" s="2">
        <f>IF(References!$E$1=2,#N/A,INDEX(Data!$A$1:$ZZ$10000,MATCH($R252,Data!$A$1:$A$10036,0),MATCH(S$2,Data!$A$1:$ZZ$1,0))*S$1)</f>
        <v>372.82594215812156</v>
      </c>
      <c r="T252" s="2">
        <f>IF(References!$E$1=1,#N/A,INDEX(Data!$A$1:$ZZ$10000,MATCH($R252,Data!$A$1:$A$10036,0),MATCH(T$2,Data!$A$1:$ZZ$1,0))*S$1)</f>
        <v>7.2856322652339758</v>
      </c>
      <c r="U252" s="2">
        <f>IF(References!$E$1=2,#N/A,INDEX(Data!$A$1:$ZZ$10000,MATCH($R252,Data!$A$1:$A$10036,0),MATCH(U$2,Data!$A$1:$ZZ$1,0))*U$1)</f>
        <v>799.87326818338124</v>
      </c>
      <c r="V252" s="2">
        <f>IF(References!$E$1=1,#N/A,INDEX(Data!$A$1:$ZZ$10000,MATCH($R252,Data!$A$1:$A$10036,0),MATCH(V$2,Data!$A$1:$ZZ$1,0))*U$1)</f>
        <v>17.158711495158126</v>
      </c>
      <c r="W252" s="2">
        <f>IF(References!$E$1=2,#N/A,INDEX(Data!$A$1:$ZZ$10000,MATCH($R252,Data!$A$1:$A$10036,0),MATCH(W$2,Data!$A$1:$ZZ$1,0))*W$1)</f>
        <v>468.75291526313242</v>
      </c>
      <c r="X252" s="2">
        <f>IF(References!$E$1=1,#N/A,INDEX(Data!$A$1:$ZZ$10000,MATCH($R252,Data!$A$1:$A$10036,0),MATCH(X$2,Data!$A$1:$ZZ$1,0))*W$1)</f>
        <v>7.8738850108103309</v>
      </c>
      <c r="Y252" s="2">
        <f>IF(References!$E$1=2,#N/A,INDEX(Data!$A$1:$ZZ$10000,MATCH($R252,Data!$A$1:$A$10036,0),MATCH(Y$2,Data!$A$1:$ZZ$1,0))*Y$1)</f>
        <v>311.50996263755457</v>
      </c>
      <c r="Z252" s="2">
        <f>IF(References!$E$1=1,#N/A,INDEX(Data!$A$1:$ZZ$10000,MATCH($R252,Data!$A$1:$A$10036,0),MATCH(Z$2,Data!$A$1:$ZZ$1,0))*Y$1)</f>
        <v>3.3488832843277545</v>
      </c>
    </row>
    <row r="253" spans="1:26" x14ac:dyDescent="0.25">
      <c r="A253" s="1">
        <f t="shared" si="45"/>
        <v>44147</v>
      </c>
      <c r="B253" s="4">
        <f>CHOOSE(References!$G$1,S259,AVERAGEIF(S253:S259,"&lt;&gt;#n/a"),IF(ISERROR(VALUE(B252)),0,B252)+SUMIF(S253,"&lt;&gt;#n/a"))</f>
        <v>16324.451239366015</v>
      </c>
      <c r="C253" s="4">
        <f>CHOOSE(References!$G$1,T259,AVERAGEIF(T253:T259,"&lt;&gt;#n/a"),IF(ISERROR(VALUE(C252)),0,C252)+SUMIF(T253,"&lt;&gt;#n/a"))</f>
        <v>695.21516989472525</v>
      </c>
      <c r="D253" s="4">
        <f>CHOOSE(References!$G$1,U259,AVERAGEIF(U253:U259,"&lt;&gt;#n/a"),IF(ISERROR(VALUE(D252)),0,D252)+SUMIF(U253,"&lt;&gt;#n/a"))</f>
        <v>41788.741944071618</v>
      </c>
      <c r="E253" s="4">
        <f>CHOOSE(References!$G$1,V259,AVERAGEIF(V253:V259,"&lt;&gt;#n/a"),IF(ISERROR(VALUE(E252)),0,E252)+SUMIF(V253,"&lt;&gt;#n/a"))</f>
        <v>1048.0679637497105</v>
      </c>
      <c r="F253" s="4">
        <f>CHOOSE(References!$G$1,W259,AVERAGEIF(W253:W259,"&lt;&gt;#n/a"),IF(ISERROR(VALUE(F252)),0,F252)+SUMIF(W253,"&lt;&gt;#n/a"))</f>
        <v>26660.632303777227</v>
      </c>
      <c r="G253" s="4">
        <f>CHOOSE(References!$G$1,X259,AVERAGEIF(X253:X259,"&lt;&gt;#n/a"),IF(ISERROR(VALUE(G252)),0,G252)+SUMIF(X253,"&lt;&gt;#n/a"))</f>
        <v>768.02473495390541</v>
      </c>
      <c r="H253" s="4">
        <f>CHOOSE(References!$G$1,Y259,AVERAGEIF(Y253:Y259,"&lt;&gt;#n/a"),IF(ISERROR(VALUE(H252)),0,H252)+SUMIF(Y253,"&lt;&gt;#n/a"))</f>
        <v>28882.556325504615</v>
      </c>
      <c r="I253" s="4">
        <f>CHOOSE(References!$G$1,Z259,AVERAGEIF(Z253:Z259,"&lt;&gt;#n/a"),IF(ISERROR(VALUE(I252)),0,I252)+SUMIF(Z253,"&lt;&gt;#n/a"))</f>
        <v>708.76592414134473</v>
      </c>
      <c r="R253" s="1">
        <f t="shared" si="46"/>
        <v>44141</v>
      </c>
      <c r="S253" s="2">
        <f>IF(References!$E$1=2,#N/A,INDEX(Data!$A$1:$ZZ$10000,MATCH($R253,Data!$A$1:$A$10036,0),MATCH(S$2,Data!$A$1:$ZZ$1,0))*S$1)</f>
        <v>357.44022686629614</v>
      </c>
      <c r="T253" s="2">
        <f>IF(References!$E$1=1,#N/A,INDEX(Data!$A$1:$ZZ$10000,MATCH($R253,Data!$A$1:$A$10036,0),MATCH(T$2,Data!$A$1:$ZZ$1,0))*S$1)</f>
        <v>5.5974979598748842</v>
      </c>
      <c r="U253" s="2">
        <f>IF(References!$E$1=2,#N/A,INDEX(Data!$A$1:$ZZ$10000,MATCH($R253,Data!$A$1:$A$10036,0),MATCH(U$2,Data!$A$1:$ZZ$1,0))*U$1)</f>
        <v>663.73015828998018</v>
      </c>
      <c r="V253" s="2">
        <f>IF(References!$E$1=1,#N/A,INDEX(Data!$A$1:$ZZ$10000,MATCH($R253,Data!$A$1:$A$10036,0),MATCH(V$2,Data!$A$1:$ZZ$1,0))*U$1)</f>
        <v>17.851992767689765</v>
      </c>
      <c r="W253" s="2">
        <f>IF(References!$E$1=2,#N/A,INDEX(Data!$A$1:$ZZ$10000,MATCH($R253,Data!$A$1:$A$10036,0),MATCH(W$2,Data!$A$1:$ZZ$1,0))*W$1)</f>
        <v>481.76194267229732</v>
      </c>
      <c r="X253" s="2">
        <f>IF(References!$E$1=1,#N/A,INDEX(Data!$A$1:$ZZ$10000,MATCH($R253,Data!$A$1:$A$10036,0),MATCH(X$2,Data!$A$1:$ZZ$1,0))*W$1)</f>
        <v>7.4245600509543062</v>
      </c>
      <c r="Y253" s="2">
        <f>IF(References!$E$1=2,#N/A,INDEX(Data!$A$1:$ZZ$10000,MATCH($R253,Data!$A$1:$A$10036,0),MATCH(Y$2,Data!$A$1:$ZZ$1,0))*Y$1)</f>
        <v>372.07248076220776</v>
      </c>
      <c r="Z253" s="2">
        <f>IF(References!$E$1=1,#N/A,INDEX(Data!$A$1:$ZZ$10000,MATCH($R253,Data!$A$1:$A$10036,0),MATCH(Z$2,Data!$A$1:$ZZ$1,0))*Y$1)</f>
        <v>3.6710081737458506</v>
      </c>
    </row>
    <row r="254" spans="1:26" x14ac:dyDescent="0.25">
      <c r="A254" s="1">
        <f t="shared" si="45"/>
        <v>44148</v>
      </c>
      <c r="B254" s="4">
        <f>CHOOSE(References!$G$1,S260,AVERAGEIF(S254:S260,"&lt;&gt;#n/a"),IF(ISERROR(VALUE(B253)),0,B253)+SUMIF(S254,"&lt;&gt;#n/a"))</f>
        <v>16669.289691724764</v>
      </c>
      <c r="C254" s="4">
        <f>CHOOSE(References!$G$1,T260,AVERAGEIF(T254:T260,"&lt;&gt;#n/a"),IF(ISERROR(VALUE(C253)),0,C253)+SUMIF(T254,"&lt;&gt;#n/a"))</f>
        <v>700.4720793543961</v>
      </c>
      <c r="D254" s="4">
        <f>CHOOSE(References!$G$1,U260,AVERAGEIF(U254:U260,"&lt;&gt;#n/a"),IF(ISERROR(VALUE(D253)),0,D253)+SUMIF(U254,"&lt;&gt;#n/a"))</f>
        <v>42364.858681545411</v>
      </c>
      <c r="E254" s="4">
        <f>CHOOSE(References!$G$1,V260,AVERAGEIF(V254:V260,"&lt;&gt;#n/a"),IF(ISERROR(VALUE(E253)),0,E253)+SUMIF(V254,"&lt;&gt;#n/a"))</f>
        <v>1066.6132377899319</v>
      </c>
      <c r="F254" s="4">
        <f>CHOOSE(References!$G$1,W260,AVERAGEIF(W254:W260,"&lt;&gt;#n/a"),IF(ISERROR(VALUE(F253)),0,F253)+SUMIF(W254,"&lt;&gt;#n/a"))</f>
        <v>26660.632303777227</v>
      </c>
      <c r="G254" s="4">
        <f>CHOOSE(References!$G$1,X260,AVERAGEIF(X254:X260,"&lt;&gt;#n/a"),IF(ISERROR(VALUE(G253)),0,G253)+SUMIF(X254,"&lt;&gt;#n/a"))</f>
        <v>768.02473495390541</v>
      </c>
      <c r="H254" s="4">
        <f>CHOOSE(References!$G$1,Y260,AVERAGEIF(Y254:Y260,"&lt;&gt;#n/a"),IF(ISERROR(VALUE(H253)),0,H253)+SUMIF(Y254,"&lt;&gt;#n/a"))</f>
        <v>29279.508395603294</v>
      </c>
      <c r="I254" s="4">
        <f>CHOOSE(References!$G$1,Z260,AVERAGEIF(Z254:Z260,"&lt;&gt;#n/a"),IF(ISERROR(VALUE(I253)),0,I253)+SUMIF(Z254,"&lt;&gt;#n/a"))</f>
        <v>712.29714226873932</v>
      </c>
      <c r="R254" s="1">
        <f t="shared" si="46"/>
        <v>44142</v>
      </c>
      <c r="S254" s="2">
        <f>IF(References!$E$1=2,#N/A,INDEX(Data!$A$1:$ZZ$10000,MATCH($R254,Data!$A$1:$A$10036,0),MATCH(S$2,Data!$A$1:$ZZ$1,0))*S$1)</f>
        <v>344.83845235874713</v>
      </c>
      <c r="T254" s="2">
        <f>IF(References!$E$1=1,#N/A,INDEX(Data!$A$1:$ZZ$10000,MATCH($R254,Data!$A$1:$A$10036,0),MATCH(T$2,Data!$A$1:$ZZ$1,0))*S$1)</f>
        <v>5.2569094596708563</v>
      </c>
      <c r="U254" s="2">
        <f>IF(References!$E$1=2,#N/A,INDEX(Data!$A$1:$ZZ$10000,MATCH($R254,Data!$A$1:$A$10036,0),MATCH(U$2,Data!$A$1:$ZZ$1,0))*U$1)</f>
        <v>576.11673747379405</v>
      </c>
      <c r="V254" s="2">
        <f>IF(References!$E$1=1,#N/A,INDEX(Data!$A$1:$ZZ$10000,MATCH($R254,Data!$A$1:$A$10036,0),MATCH(V$2,Data!$A$1:$ZZ$1,0))*U$1)</f>
        <v>18.545274040221408</v>
      </c>
      <c r="W254" s="2">
        <f>IF(References!$E$1=2,#N/A,INDEX(Data!$A$1:$ZZ$10000,MATCH($R254,Data!$A$1:$A$10036,0),MATCH(W$2,Data!$A$1:$ZZ$1,0))*W$1)</f>
        <v>0</v>
      </c>
      <c r="X254" s="2">
        <f>IF(References!$E$1=1,#N/A,INDEX(Data!$A$1:$ZZ$10000,MATCH($R254,Data!$A$1:$A$10036,0),MATCH(X$2,Data!$A$1:$ZZ$1,0))*W$1)</f>
        <v>0</v>
      </c>
      <c r="Y254" s="2">
        <f>IF(References!$E$1=2,#N/A,INDEX(Data!$A$1:$ZZ$10000,MATCH($R254,Data!$A$1:$A$10036,0),MATCH(Y$2,Data!$A$1:$ZZ$1,0))*Y$1)</f>
        <v>396.95207009867903</v>
      </c>
      <c r="Z254" s="2">
        <f>IF(References!$E$1=1,#N/A,INDEX(Data!$A$1:$ZZ$10000,MATCH($R254,Data!$A$1:$A$10036,0),MATCH(Z$2,Data!$A$1:$ZZ$1,0))*Y$1)</f>
        <v>3.5312181273946015</v>
      </c>
    </row>
    <row r="255" spans="1:26" x14ac:dyDescent="0.25">
      <c r="A255" s="1">
        <f t="shared" si="45"/>
        <v>44149</v>
      </c>
      <c r="B255" s="4">
        <f>CHOOSE(References!$G$1,S261,AVERAGEIF(S255:S261,"&lt;&gt;#n/a"),IF(ISERROR(VALUE(B254)),0,B254)+SUMIF(S255,"&lt;&gt;#n/a"))</f>
        <v>17038.857830837456</v>
      </c>
      <c r="C255" s="4">
        <f>CHOOSE(References!$G$1,T261,AVERAGEIF(T255:T261,"&lt;&gt;#n/a"),IF(ISERROR(VALUE(C254)),0,C254)+SUMIF(T255,"&lt;&gt;#n/a"))</f>
        <v>706.58786416240753</v>
      </c>
      <c r="D255" s="4">
        <f>CHOOSE(References!$G$1,U261,AVERAGEIF(U255:U261,"&lt;&gt;#n/a"),IF(ISERROR(VALUE(D254)),0,D254)+SUMIF(U255,"&lt;&gt;#n/a"))</f>
        <v>42628.825526061832</v>
      </c>
      <c r="E255" s="4">
        <f>CHOOSE(References!$G$1,V261,AVERAGEIF(V255:V261,"&lt;&gt;#n/a"),IF(ISERROR(VALUE(E254)),0,E254)+SUMIF(V255,"&lt;&gt;#n/a"))</f>
        <v>1084.6385508757546</v>
      </c>
      <c r="F255" s="4">
        <f>CHOOSE(References!$G$1,W261,AVERAGEIF(W255:W261,"&lt;&gt;#n/a"),IF(ISERROR(VALUE(F254)),0,F254)+SUMIF(W255,"&lt;&gt;#n/a"))</f>
        <v>26660.632303777227</v>
      </c>
      <c r="G255" s="4">
        <f>CHOOSE(References!$G$1,X261,AVERAGEIF(X255:X261,"&lt;&gt;#n/a"),IF(ISERROR(VALUE(G254)),0,G254)+SUMIF(X255,"&lt;&gt;#n/a"))</f>
        <v>768.02473495390541</v>
      </c>
      <c r="H255" s="4">
        <f>CHOOSE(References!$G$1,Y261,AVERAGEIF(Y255:Y261,"&lt;&gt;#n/a"),IF(ISERROR(VALUE(H254)),0,H254)+SUMIF(Y255,"&lt;&gt;#n/a"))</f>
        <v>29648.472067291212</v>
      </c>
      <c r="I255" s="4">
        <f>CHOOSE(References!$G$1,Z261,AVERAGEIF(Z255:Z261,"&lt;&gt;#n/a"),IF(ISERROR(VALUE(I254)),0,I254)+SUMIF(Z255,"&lt;&gt;#n/a"))</f>
        <v>715.37860111656903</v>
      </c>
      <c r="R255" s="1">
        <f t="shared" si="46"/>
        <v>44143</v>
      </c>
      <c r="S255" s="2">
        <f>IF(References!$E$1=2,#N/A,INDEX(Data!$A$1:$ZZ$10000,MATCH($R255,Data!$A$1:$A$10036,0),MATCH(S$2,Data!$A$1:$ZZ$1,0))*S$1)</f>
        <v>369.56813911269177</v>
      </c>
      <c r="T255" s="2">
        <f>IF(References!$E$1=1,#N/A,INDEX(Data!$A$1:$ZZ$10000,MATCH($R255,Data!$A$1:$A$10036,0),MATCH(T$2,Data!$A$1:$ZZ$1,0))*S$1)</f>
        <v>6.1157848080114476</v>
      </c>
      <c r="U255" s="2">
        <f>IF(References!$E$1=2,#N/A,INDEX(Data!$A$1:$ZZ$10000,MATCH($R255,Data!$A$1:$A$10036,0),MATCH(U$2,Data!$A$1:$ZZ$1,0))*U$1)</f>
        <v>263.96684451642244</v>
      </c>
      <c r="V255" s="2">
        <f>IF(References!$E$1=1,#N/A,INDEX(Data!$A$1:$ZZ$10000,MATCH($R255,Data!$A$1:$A$10036,0),MATCH(V$2,Data!$A$1:$ZZ$1,0))*U$1)</f>
        <v>18.025313085822678</v>
      </c>
      <c r="W255" s="2">
        <f>IF(References!$E$1=2,#N/A,INDEX(Data!$A$1:$ZZ$10000,MATCH($R255,Data!$A$1:$A$10036,0),MATCH(W$2,Data!$A$1:$ZZ$1,0))*W$1)</f>
        <v>0</v>
      </c>
      <c r="X255" s="2">
        <f>IF(References!$E$1=1,#N/A,INDEX(Data!$A$1:$ZZ$10000,MATCH($R255,Data!$A$1:$A$10036,0),MATCH(X$2,Data!$A$1:$ZZ$1,0))*W$1)</f>
        <v>0</v>
      </c>
      <c r="Y255" s="2">
        <f>IF(References!$E$1=2,#N/A,INDEX(Data!$A$1:$ZZ$10000,MATCH($R255,Data!$A$1:$A$10036,0),MATCH(Y$2,Data!$A$1:$ZZ$1,0))*Y$1)</f>
        <v>368.96367168791801</v>
      </c>
      <c r="Z255" s="2">
        <f>IF(References!$E$1=1,#N/A,INDEX(Data!$A$1:$ZZ$10000,MATCH($R255,Data!$A$1:$A$10036,0),MATCH(Z$2,Data!$A$1:$ZZ$1,0))*Y$1)</f>
        <v>3.0814588478297127</v>
      </c>
    </row>
    <row r="256" spans="1:26" x14ac:dyDescent="0.25">
      <c r="A256" s="1">
        <f t="shared" si="45"/>
        <v>44150</v>
      </c>
      <c r="B256" s="4">
        <f>CHOOSE(References!$G$1,S262,AVERAGEIF(S256:S262,"&lt;&gt;#n/a"),IF(ISERROR(VALUE(B255)),0,B255)+SUMIF(S256,"&lt;&gt;#n/a"))</f>
        <v>17343.492031976468</v>
      </c>
      <c r="C256" s="4">
        <f>CHOOSE(References!$G$1,T262,AVERAGEIF(T256:T262,"&lt;&gt;#n/a"),IF(ISERROR(VALUE(C255)),0,C255)+SUMIF(T256,"&lt;&gt;#n/a"))</f>
        <v>708.89794268553055</v>
      </c>
      <c r="D256" s="4">
        <f>CHOOSE(References!$G$1,U262,AVERAGEIF(U256:U262,"&lt;&gt;#n/a"),IF(ISERROR(VALUE(D255)),0,D255)+SUMIF(U256,"&lt;&gt;#n/a"))</f>
        <v>42754.30943639006</v>
      </c>
      <c r="E256" s="4">
        <f>CHOOSE(References!$G$1,V262,AVERAGEIF(V256:V262,"&lt;&gt;#n/a"),IF(ISERROR(VALUE(E255)),0,E255)+SUMIF(V256,"&lt;&gt;#n/a"))</f>
        <v>1102.8371842797103</v>
      </c>
      <c r="F256" s="4">
        <f>CHOOSE(References!$G$1,W262,AVERAGEIF(W256:W262,"&lt;&gt;#n/a"),IF(ISERROR(VALUE(F255)),0,F255)+SUMIF(W256,"&lt;&gt;#n/a"))</f>
        <v>27781.505510778068</v>
      </c>
      <c r="G256" s="4">
        <f>CHOOSE(References!$G$1,X262,AVERAGEIF(X256:X262,"&lt;&gt;#n/a"),IF(ISERROR(VALUE(G255)),0,G255)+SUMIF(X256,"&lt;&gt;#n/a"))</f>
        <v>778.97970540372853</v>
      </c>
      <c r="H256" s="4">
        <f>CHOOSE(References!$G$1,Y262,AVERAGEIF(Y256:Y262,"&lt;&gt;#n/a"),IF(ISERROR(VALUE(H255)),0,H255)+SUMIF(Y256,"&lt;&gt;#n/a"))</f>
        <v>29984.858580351185</v>
      </c>
      <c r="I256" s="4">
        <f>CHOOSE(References!$G$1,Z262,AVERAGEIF(Z256:Z262,"&lt;&gt;#n/a"),IF(ISERROR(VALUE(I255)),0,I255)+SUMIF(Z256,"&lt;&gt;#n/a"))</f>
        <v>716.77346266603035</v>
      </c>
      <c r="R256" s="1">
        <f t="shared" si="46"/>
        <v>44144</v>
      </c>
      <c r="S256" s="2">
        <f>IF(References!$E$1=2,#N/A,INDEX(Data!$A$1:$ZZ$10000,MATCH($R256,Data!$A$1:$A$10036,0),MATCH(S$2,Data!$A$1:$ZZ$1,0))*S$1)</f>
        <v>304.63420113901088</v>
      </c>
      <c r="T256" s="2">
        <f>IF(References!$E$1=1,#N/A,INDEX(Data!$A$1:$ZZ$10000,MATCH($R256,Data!$A$1:$A$10036,0),MATCH(T$2,Data!$A$1:$ZZ$1,0))*S$1)</f>
        <v>2.3100785231229679</v>
      </c>
      <c r="U256" s="2">
        <f>IF(References!$E$1=2,#N/A,INDEX(Data!$A$1:$ZZ$10000,MATCH($R256,Data!$A$1:$A$10036,0),MATCH(U$2,Data!$A$1:$ZZ$1,0))*U$1)</f>
        <v>125.4839103282271</v>
      </c>
      <c r="V256" s="2">
        <f>IF(References!$E$1=1,#N/A,INDEX(Data!$A$1:$ZZ$10000,MATCH($R256,Data!$A$1:$A$10036,0),MATCH(V$2,Data!$A$1:$ZZ$1,0))*U$1)</f>
        <v>18.198633403955586</v>
      </c>
      <c r="W256" s="2">
        <f>IF(References!$E$1=2,#N/A,INDEX(Data!$A$1:$ZZ$10000,MATCH($R256,Data!$A$1:$A$10036,0),MATCH(W$2,Data!$A$1:$ZZ$1,0))*W$1)</f>
        <v>1120.8732070008423</v>
      </c>
      <c r="X256" s="2">
        <f>IF(References!$E$1=1,#N/A,INDEX(Data!$A$1:$ZZ$10000,MATCH($R256,Data!$A$1:$A$10036,0),MATCH(X$2,Data!$A$1:$ZZ$1,0))*W$1)</f>
        <v>10.954970449823069</v>
      </c>
      <c r="Y256" s="2">
        <f>IF(References!$E$1=2,#N/A,INDEX(Data!$A$1:$ZZ$10000,MATCH($R256,Data!$A$1:$A$10036,0),MATCH(Y$2,Data!$A$1:$ZZ$1,0))*Y$1)</f>
        <v>336.38651305997473</v>
      </c>
      <c r="Z256" s="2">
        <f>IF(References!$E$1=1,#N/A,INDEX(Data!$A$1:$ZZ$10000,MATCH($R256,Data!$A$1:$A$10036,0),MATCH(Z$2,Data!$A$1:$ZZ$1,0))*Y$1)</f>
        <v>1.3948615494613787</v>
      </c>
    </row>
    <row r="257" spans="1:26" x14ac:dyDescent="0.25">
      <c r="A257" s="1">
        <f t="shared" si="45"/>
        <v>44151</v>
      </c>
      <c r="B257" s="4">
        <f>CHOOSE(References!$G$1,S263,AVERAGEIF(S257:S263,"&lt;&gt;#n/a"),IF(ISERROR(VALUE(B256)),0,B256)+SUMIF(S257,"&lt;&gt;#n/a"))</f>
        <v>17659.647009339773</v>
      </c>
      <c r="C257" s="4">
        <f>CHOOSE(References!$G$1,T263,AVERAGEIF(T257:T263,"&lt;&gt;#n/a"),IF(ISERROR(VALUE(C256)),0,C256)+SUMIF(T257,"&lt;&gt;#n/a"))</f>
        <v>711.77073264377327</v>
      </c>
      <c r="D257" s="4">
        <f>CHOOSE(References!$G$1,U263,AVERAGEIF(U257:U263,"&lt;&gt;#n/a"),IF(ISERROR(VALUE(D256)),0,D256)+SUMIF(U257,"&lt;&gt;#n/a"))</f>
        <v>43502.706570087968</v>
      </c>
      <c r="E257" s="4">
        <f>CHOOSE(References!$G$1,V263,AVERAGEIF(V257:V263,"&lt;&gt;#n/a"),IF(ISERROR(VALUE(E256)),0,E256)+SUMIF(V257,"&lt;&gt;#n/a"))</f>
        <v>1119.6492551386027</v>
      </c>
      <c r="F257" s="4">
        <f>CHOOSE(References!$G$1,W263,AVERAGEIF(W257:W263,"&lt;&gt;#n/a"),IF(ISERROR(VALUE(F256)),0,F256)+SUMIF(W257,"&lt;&gt;#n/a"))</f>
        <v>28153.696352525476</v>
      </c>
      <c r="G257" s="4">
        <f>CHOOSE(References!$G$1,X263,AVERAGEIF(X257:X263,"&lt;&gt;#n/a"),IF(ISERROR(VALUE(G256)),0,G256)+SUMIF(X257,"&lt;&gt;#n/a"))</f>
        <v>787.77363676091068</v>
      </c>
      <c r="H257" s="4">
        <f>CHOOSE(References!$G$1,Y263,AVERAGEIF(Y257:Y263,"&lt;&gt;#n/a"),IF(ISERROR(VALUE(H256)),0,H256)+SUMIF(Y257,"&lt;&gt;#n/a"))</f>
        <v>30406.966780964987</v>
      </c>
      <c r="I257" s="4">
        <f>CHOOSE(References!$G$1,Z263,AVERAGEIF(Z257:Z263,"&lt;&gt;#n/a"),IF(ISERROR(VALUE(I256)),0,I256)+SUMIF(Z257,"&lt;&gt;#n/a"))</f>
        <v>718.8368853067368</v>
      </c>
      <c r="R257" s="1">
        <f t="shared" si="46"/>
        <v>44145</v>
      </c>
      <c r="S257" s="2">
        <f>IF(References!$E$1=2,#N/A,INDEX(Data!$A$1:$ZZ$10000,MATCH($R257,Data!$A$1:$A$10036,0),MATCH(S$2,Data!$A$1:$ZZ$1,0))*S$1)</f>
        <v>316.15497736330366</v>
      </c>
      <c r="T257" s="2">
        <f>IF(References!$E$1=1,#N/A,INDEX(Data!$A$1:$ZZ$10000,MATCH($R257,Data!$A$1:$A$10036,0),MATCH(T$2,Data!$A$1:$ZZ$1,0))*S$1)</f>
        <v>2.8727899582426653</v>
      </c>
      <c r="U257" s="2">
        <f>IF(References!$E$1=2,#N/A,INDEX(Data!$A$1:$ZZ$10000,MATCH($R257,Data!$A$1:$A$10036,0),MATCH(U$2,Data!$A$1:$ZZ$1,0))*U$1)</f>
        <v>748.39713369790684</v>
      </c>
      <c r="V257" s="2">
        <f>IF(References!$E$1=1,#N/A,INDEX(Data!$A$1:$ZZ$10000,MATCH($R257,Data!$A$1:$A$10036,0),MATCH(V$2,Data!$A$1:$ZZ$1,0))*U$1)</f>
        <v>16.812070858892305</v>
      </c>
      <c r="W257" s="2">
        <f>IF(References!$E$1=2,#N/A,INDEX(Data!$A$1:$ZZ$10000,MATCH($R257,Data!$A$1:$A$10036,0),MATCH(W$2,Data!$A$1:$ZZ$1,0))*W$1)</f>
        <v>372.19084174740681</v>
      </c>
      <c r="X257" s="2">
        <f>IF(References!$E$1=1,#N/A,INDEX(Data!$A$1:$ZZ$10000,MATCH($R257,Data!$A$1:$A$10036,0),MATCH(X$2,Data!$A$1:$ZZ$1,0))*W$1)</f>
        <v>8.7939313571821902</v>
      </c>
      <c r="Y257" s="2">
        <f>IF(References!$E$1=2,#N/A,INDEX(Data!$A$1:$ZZ$10000,MATCH($R257,Data!$A$1:$A$10036,0),MATCH(Y$2,Data!$A$1:$ZZ$1,0))*Y$1)</f>
        <v>422.10820061380167</v>
      </c>
      <c r="Z257" s="2">
        <f>IF(References!$E$1=1,#N/A,INDEX(Data!$A$1:$ZZ$10000,MATCH($R257,Data!$A$1:$A$10036,0),MATCH(Z$2,Data!$A$1:$ZZ$1,0))*Y$1)</f>
        <v>2.063422640706484</v>
      </c>
    </row>
    <row r="258" spans="1:26" x14ac:dyDescent="0.25">
      <c r="A258" s="1">
        <f t="shared" si="45"/>
        <v>44152</v>
      </c>
      <c r="B258" s="4">
        <f>CHOOSE(References!$G$1,S264,AVERAGEIF(S258:S264,"&lt;&gt;#n/a"),IF(ISERROR(VALUE(B257)),0,B257)+SUMIF(S258,"&lt;&gt;#n/a"))</f>
        <v>17961.911899173017</v>
      </c>
      <c r="C258" s="4">
        <f>CHOOSE(References!$G$1,T264,AVERAGEIF(T258:T264,"&lt;&gt;#n/a"),IF(ISERROR(VALUE(C257)),0,C257)+SUMIF(T258,"&lt;&gt;#n/a"))</f>
        <v>719.648692735449</v>
      </c>
      <c r="D258" s="4">
        <f>CHOOSE(References!$G$1,U264,AVERAGEIF(U258:U264,"&lt;&gt;#n/a"),IF(ISERROR(VALUE(D257)),0,D257)+SUMIF(U258,"&lt;&gt;#n/a"))</f>
        <v>44170.076455058741</v>
      </c>
      <c r="E258" s="4">
        <f>CHOOSE(References!$G$1,V264,AVERAGEIF(V258:V264,"&lt;&gt;#n/a"),IF(ISERROR(VALUE(E257)),0,E257)+SUMIF(V258,"&lt;&gt;#n/a"))</f>
        <v>1138.5411698150899</v>
      </c>
      <c r="F258" s="4">
        <f>CHOOSE(References!$G$1,W264,AVERAGEIF(W258:W264,"&lt;&gt;#n/a"),IF(ISERROR(VALUE(F257)),0,F257)+SUMIF(W258,"&lt;&gt;#n/a"))</f>
        <v>28562.28251602122</v>
      </c>
      <c r="G258" s="4">
        <f>CHOOSE(References!$G$1,X264,AVERAGEIF(X258:X264,"&lt;&gt;#n/a"),IF(ISERROR(VALUE(G257)),0,G257)+SUMIF(X258,"&lt;&gt;#n/a"))</f>
        <v>795.24098966518466</v>
      </c>
      <c r="H258" s="4">
        <f>CHOOSE(References!$G$1,Y264,AVERAGEIF(Y258:Y264,"&lt;&gt;#n/a"),IF(ISERROR(VALUE(H257)),0,H257)+SUMIF(Y258,"&lt;&gt;#n/a"))</f>
        <v>30854.519808928766</v>
      </c>
      <c r="I258" s="4">
        <f>CHOOSE(References!$G$1,Z264,AVERAGEIF(Z258:Z264,"&lt;&gt;#n/a"),IF(ISERROR(VALUE(I257)),0,I257)+SUMIF(Z258,"&lt;&gt;#n/a"))</f>
        <v>723.18861022793226</v>
      </c>
      <c r="R258" s="1">
        <f t="shared" si="46"/>
        <v>44146</v>
      </c>
      <c r="S258" s="2">
        <f>IF(References!$E$1=2,#N/A,INDEX(Data!$A$1:$ZZ$10000,MATCH($R258,Data!$A$1:$A$10036,0),MATCH(S$2,Data!$A$1:$ZZ$1,0))*S$1)</f>
        <v>302.26488983324373</v>
      </c>
      <c r="T258" s="2">
        <f>IF(References!$E$1=1,#N/A,INDEX(Data!$A$1:$ZZ$10000,MATCH($R258,Data!$A$1:$A$10036,0),MATCH(T$2,Data!$A$1:$ZZ$1,0))*S$1)</f>
        <v>7.8779600916757628</v>
      </c>
      <c r="U258" s="2">
        <f>IF(References!$E$1=2,#N/A,INDEX(Data!$A$1:$ZZ$10000,MATCH($R258,Data!$A$1:$A$10036,0),MATCH(U$2,Data!$A$1:$ZZ$1,0))*U$1)</f>
        <v>667.3698849707713</v>
      </c>
      <c r="V258" s="2">
        <f>IF(References!$E$1=1,#N/A,INDEX(Data!$A$1:$ZZ$10000,MATCH($R258,Data!$A$1:$A$10036,0),MATCH(V$2,Data!$A$1:$ZZ$1,0))*U$1)</f>
        <v>18.891914676487229</v>
      </c>
      <c r="W258" s="2">
        <f>IF(References!$E$1=2,#N/A,INDEX(Data!$A$1:$ZZ$10000,MATCH($R258,Data!$A$1:$A$10036,0),MATCH(W$2,Data!$A$1:$ZZ$1,0))*W$1)</f>
        <v>408.58616349574476</v>
      </c>
      <c r="X258" s="2">
        <f>IF(References!$E$1=1,#N/A,INDEX(Data!$A$1:$ZZ$10000,MATCH($R258,Data!$A$1:$A$10036,0),MATCH(X$2,Data!$A$1:$ZZ$1,0))*W$1)</f>
        <v>7.4673529042739277</v>
      </c>
      <c r="Y258" s="2">
        <f>IF(References!$E$1=2,#N/A,INDEX(Data!$A$1:$ZZ$10000,MATCH($R258,Data!$A$1:$A$10036,0),MATCH(Y$2,Data!$A$1:$ZZ$1,0))*Y$1)</f>
        <v>447.55302796378015</v>
      </c>
      <c r="Z258" s="2">
        <f>IF(References!$E$1=1,#N/A,INDEX(Data!$A$1:$ZZ$10000,MATCH($R258,Data!$A$1:$A$10036,0),MATCH(Z$2,Data!$A$1:$ZZ$1,0))*Y$1)</f>
        <v>4.3517249211954123</v>
      </c>
    </row>
    <row r="259" spans="1:26" x14ac:dyDescent="0.25">
      <c r="A259" s="1">
        <f t="shared" si="45"/>
        <v>44153</v>
      </c>
      <c r="B259" s="4">
        <f>CHOOSE(References!$G$1,S265,AVERAGEIF(S259:S265,"&lt;&gt;#n/a"),IF(ISERROR(VALUE(B258)),0,B258)+SUMIF(S259,"&lt;&gt;#n/a"))</f>
        <v>18301.759989593993</v>
      </c>
      <c r="C259" s="4">
        <f>CHOOSE(References!$G$1,T265,AVERAGEIF(T259:T265,"&lt;&gt;#n/a"),IF(ISERROR(VALUE(C258)),0,C258)+SUMIF(T259,"&lt;&gt;#n/a"))</f>
        <v>728.45956915377053</v>
      </c>
      <c r="D259" s="4">
        <f>CHOOSE(References!$G$1,U265,AVERAGEIF(U259:U265,"&lt;&gt;#n/a"),IF(ISERROR(VALUE(D258)),0,D258)+SUMIF(U259,"&lt;&gt;#n/a"))</f>
        <v>44343.74341382792</v>
      </c>
      <c r="E259" s="4">
        <f>CHOOSE(References!$G$1,V265,AVERAGEIF(V259:V265,"&lt;&gt;#n/a"),IF(ISERROR(VALUE(E258)),0,E258)+SUMIF(V259,"&lt;&gt;#n/a"))</f>
        <v>1155.526560992115</v>
      </c>
      <c r="F259" s="4">
        <f>CHOOSE(References!$G$1,W265,AVERAGEIF(W259:W265,"&lt;&gt;#n/a"),IF(ISERROR(VALUE(F258)),0,F258)+SUMIF(W259,"&lt;&gt;#n/a"))</f>
        <v>28979.748196580786</v>
      </c>
      <c r="G259" s="4">
        <f>CHOOSE(References!$G$1,X265,AVERAGEIF(X259:X265,"&lt;&gt;#n/a"),IF(ISERROR(VALUE(G258)),0,G258)+SUMIF(X259,"&lt;&gt;#n/a"))</f>
        <v>802.85811755607722</v>
      </c>
      <c r="H259" s="4">
        <f>CHOOSE(References!$G$1,Y265,AVERAGEIF(Y259:Y265,"&lt;&gt;#n/a"),IF(ISERROR(VALUE(H258)),0,H258)+SUMIF(Y259,"&lt;&gt;#n/a"))</f>
        <v>31290.014425937727</v>
      </c>
      <c r="I259" s="4">
        <f>CHOOSE(References!$G$1,Z265,AVERAGEIF(Z259:Z265,"&lt;&gt;#n/a"),IF(ISERROR(VALUE(I258)),0,I258)+SUMIF(Z259,"&lt;&gt;#n/a"))</f>
        <v>729.62199127414078</v>
      </c>
      <c r="R259" s="1">
        <f t="shared" si="46"/>
        <v>44147</v>
      </c>
      <c r="S259" s="2">
        <f>IF(References!$E$1=2,#N/A,INDEX(Data!$A$1:$ZZ$10000,MATCH($R259,Data!$A$1:$A$10036,0),MATCH(S$2,Data!$A$1:$ZZ$1,0))*S$1)</f>
        <v>339.8480904209751</v>
      </c>
      <c r="T259" s="2">
        <f>IF(References!$E$1=1,#N/A,INDEX(Data!$A$1:$ZZ$10000,MATCH($R259,Data!$A$1:$A$10036,0),MATCH(T$2,Data!$A$1:$ZZ$1,0))*S$1)</f>
        <v>8.8108764183215769</v>
      </c>
      <c r="U259" s="2">
        <f>IF(References!$E$1=2,#N/A,INDEX(Data!$A$1:$ZZ$10000,MATCH($R259,Data!$A$1:$A$10036,0),MATCH(U$2,Data!$A$1:$ZZ$1,0))*U$1)</f>
        <v>173.66695876917618</v>
      </c>
      <c r="V259" s="2">
        <f>IF(References!$E$1=1,#N/A,INDEX(Data!$A$1:$ZZ$10000,MATCH($R259,Data!$A$1:$A$10036,0),MATCH(V$2,Data!$A$1:$ZZ$1,0))*U$1)</f>
        <v>16.985391177025214</v>
      </c>
      <c r="W259" s="2">
        <f>IF(References!$E$1=2,#N/A,INDEX(Data!$A$1:$ZZ$10000,MATCH($R259,Data!$A$1:$A$10036,0),MATCH(W$2,Data!$A$1:$ZZ$1,0))*W$1)</f>
        <v>417.46568055956618</v>
      </c>
      <c r="X259" s="2">
        <f>IF(References!$E$1=1,#N/A,INDEX(Data!$A$1:$ZZ$10000,MATCH($R259,Data!$A$1:$A$10036,0),MATCH(X$2,Data!$A$1:$ZZ$1,0))*W$1)</f>
        <v>7.6171278908926023</v>
      </c>
      <c r="Y259" s="2">
        <f>IF(References!$E$1=2,#N/A,INDEX(Data!$A$1:$ZZ$10000,MATCH($R259,Data!$A$1:$A$10036,0),MATCH(Y$2,Data!$A$1:$ZZ$1,0))*Y$1)</f>
        <v>435.49461700895932</v>
      </c>
      <c r="Z259" s="2">
        <f>IF(References!$E$1=1,#N/A,INDEX(Data!$A$1:$ZZ$10000,MATCH($R259,Data!$A$1:$A$10036,0),MATCH(Z$2,Data!$A$1:$ZZ$1,0))*Y$1)</f>
        <v>6.4333810462085808</v>
      </c>
    </row>
    <row r="260" spans="1:26" x14ac:dyDescent="0.25">
      <c r="A260" s="1">
        <f t="shared" si="45"/>
        <v>44154</v>
      </c>
      <c r="B260" s="4">
        <f>CHOOSE(References!$G$1,S266,AVERAGEIF(S260:S266,"&lt;&gt;#n/a"),IF(ISERROR(VALUE(B259)),0,B259)+SUMIF(S260,"&lt;&gt;#n/a"))</f>
        <v>18797.390298369159</v>
      </c>
      <c r="C260" s="4">
        <f>CHOOSE(References!$G$1,T266,AVERAGEIF(T260:T266,"&lt;&gt;#n/a"),IF(ISERROR(VALUE(C259)),0,C259)+SUMIF(T260,"&lt;&gt;#n/a"))</f>
        <v>736.79658331093867</v>
      </c>
      <c r="D260" s="4">
        <f>CHOOSE(References!$G$1,U266,AVERAGEIF(U260:U266,"&lt;&gt;#n/a"),IF(ISERROR(VALUE(D259)),0,D259)+SUMIF(U260,"&lt;&gt;#n/a"))</f>
        <v>44905.474564896685</v>
      </c>
      <c r="E260" s="4">
        <f>CHOOSE(References!$G$1,V266,AVERAGEIF(V260:V266,"&lt;&gt;#n/a"),IF(ISERROR(VALUE(E259)),0,E259)+SUMIF(V260,"&lt;&gt;#n/a"))</f>
        <v>1170.5187685106118</v>
      </c>
      <c r="F260" s="4">
        <f>CHOOSE(References!$G$1,W266,AVERAGEIF(W260:W266,"&lt;&gt;#n/a"),IF(ISERROR(VALUE(F259)),0,F259)+SUMIF(W260,"&lt;&gt;#n/a"))</f>
        <v>29437.011230727599</v>
      </c>
      <c r="G260" s="4">
        <f>CHOOSE(References!$G$1,X266,AVERAGEIF(X260:X266,"&lt;&gt;#n/a"),IF(ISERROR(VALUE(G259)),0,G259)+SUMIF(X260,"&lt;&gt;#n/a"))</f>
        <v>809.44821696729889</v>
      </c>
      <c r="H260" s="4">
        <f>CHOOSE(References!$G$1,Y266,AVERAGEIF(Y260:Y266,"&lt;&gt;#n/a"),IF(ISERROR(VALUE(H259)),0,H259)+SUMIF(Y260,"&lt;&gt;#n/a"))</f>
        <v>31757.001309258383</v>
      </c>
      <c r="I260" s="4">
        <f>CHOOSE(References!$G$1,Z266,AVERAGEIF(Z260:Z266,"&lt;&gt;#n/a"),IF(ISERROR(VALUE(I259)),0,I259)+SUMIF(Z260,"&lt;&gt;#n/a"))</f>
        <v>731.53650712634271</v>
      </c>
      <c r="R260" s="1">
        <f t="shared" si="46"/>
        <v>44148</v>
      </c>
      <c r="S260" s="2">
        <f>IF(References!$E$1=2,#N/A,INDEX(Data!$A$1:$ZZ$10000,MATCH($R260,Data!$A$1:$A$10036,0),MATCH(S$2,Data!$A$1:$ZZ$1,0))*S$1)</f>
        <v>495.63030877516502</v>
      </c>
      <c r="T260" s="2">
        <f>IF(References!$E$1=1,#N/A,INDEX(Data!$A$1:$ZZ$10000,MATCH($R260,Data!$A$1:$A$10036,0),MATCH(T$2,Data!$A$1:$ZZ$1,0))*S$1)</f>
        <v>8.3370141571681469</v>
      </c>
      <c r="U260" s="2">
        <f>IF(References!$E$1=2,#N/A,INDEX(Data!$A$1:$ZZ$10000,MATCH($R260,Data!$A$1:$A$10036,0),MATCH(U$2,Data!$A$1:$ZZ$1,0))*U$1)</f>
        <v>561.73115106876241</v>
      </c>
      <c r="V260" s="2">
        <f>IF(References!$E$1=1,#N/A,INDEX(Data!$A$1:$ZZ$10000,MATCH($R260,Data!$A$1:$A$10036,0),MATCH(V$2,Data!$A$1:$ZZ$1,0))*U$1)</f>
        <v>14.992207518496745</v>
      </c>
      <c r="W260" s="2">
        <f>IF(References!$E$1=2,#N/A,INDEX(Data!$A$1:$ZZ$10000,MATCH($R260,Data!$A$1:$A$10036,0),MATCH(W$2,Data!$A$1:$ZZ$1,0))*W$1)</f>
        <v>457.26303414681405</v>
      </c>
      <c r="X260" s="2">
        <f>IF(References!$E$1=1,#N/A,INDEX(Data!$A$1:$ZZ$10000,MATCH($R260,Data!$A$1:$A$10036,0),MATCH(X$2,Data!$A$1:$ZZ$1,0))*W$1)</f>
        <v>6.59009941122169</v>
      </c>
      <c r="Y260" s="2">
        <f>IF(References!$E$1=2,#N/A,INDEX(Data!$A$1:$ZZ$10000,MATCH($R260,Data!$A$1:$A$10036,0),MATCH(Y$2,Data!$A$1:$ZZ$1,0))*Y$1)</f>
        <v>466.9868833206549</v>
      </c>
      <c r="Z260" s="2">
        <f>IF(References!$E$1=1,#N/A,INDEX(Data!$A$1:$ZZ$10000,MATCH($R260,Data!$A$1:$A$10036,0),MATCH(Z$2,Data!$A$1:$ZZ$1,0))*Y$1)</f>
        <v>1.9145158522018924</v>
      </c>
    </row>
    <row r="261" spans="1:26" x14ac:dyDescent="0.25">
      <c r="A261" s="1">
        <f t="shared" si="45"/>
        <v>44155</v>
      </c>
      <c r="B261" s="4">
        <f>CHOOSE(References!$G$1,S267,AVERAGEIF(S261:S267,"&lt;&gt;#n/a"),IF(ISERROR(VALUE(B260)),0,B260)+SUMIF(S261,"&lt;&gt;#n/a"))</f>
        <v>19201.668848111338</v>
      </c>
      <c r="C261" s="4">
        <f>CHOOSE(References!$G$1,T267,AVERAGEIF(T261:T267,"&lt;&gt;#n/a"),IF(ISERROR(VALUE(C260)),0,C260)+SUMIF(T261,"&lt;&gt;#n/a"))</f>
        <v>742.36446487949149</v>
      </c>
      <c r="D261" s="4">
        <f>CHOOSE(References!$G$1,U267,AVERAGEIF(U261:U267,"&lt;&gt;#n/a"),IF(ISERROR(VALUE(D260)),0,D260)+SUMIF(U261,"&lt;&gt;#n/a"))</f>
        <v>45400.217413007078</v>
      </c>
      <c r="E261" s="4">
        <f>CHOOSE(References!$G$1,V267,AVERAGEIF(V261:V267,"&lt;&gt;#n/a"),IF(ISERROR(VALUE(E260)),0,E260)+SUMIF(V261,"&lt;&gt;#n/a"))</f>
        <v>1186.3775776197731</v>
      </c>
      <c r="F261" s="4">
        <f>CHOOSE(References!$G$1,W267,AVERAGEIF(W261:W267,"&lt;&gt;#n/a"),IF(ISERROR(VALUE(F260)),0,F260)+SUMIF(W261,"&lt;&gt;#n/a"))</f>
        <v>29437.011230727599</v>
      </c>
      <c r="G261" s="4">
        <f>CHOOSE(References!$G$1,X267,AVERAGEIF(X261:X267,"&lt;&gt;#n/a"),IF(ISERROR(VALUE(G260)),0,G260)+SUMIF(X261,"&lt;&gt;#n/a"))</f>
        <v>809.44821696729889</v>
      </c>
      <c r="H261" s="4">
        <f>CHOOSE(References!$G$1,Y267,AVERAGEIF(Y261:Y267,"&lt;&gt;#n/a"),IF(ISERROR(VALUE(H260)),0,H260)+SUMIF(Y261,"&lt;&gt;#n/a"))</f>
        <v>32318.632131786937</v>
      </c>
      <c r="I261" s="4">
        <f>CHOOSE(References!$G$1,Z267,AVERAGEIF(Z261:Z267,"&lt;&gt;#n/a"),IF(ISERROR(VALUE(I260)),0,I260)+SUMIF(Z261,"&lt;&gt;#n/a"))</f>
        <v>737.3560275342262</v>
      </c>
      <c r="R261" s="1">
        <f t="shared" si="46"/>
        <v>44149</v>
      </c>
      <c r="S261" s="2">
        <f>IF(References!$E$1=2,#N/A,INDEX(Data!$A$1:$ZZ$10000,MATCH($R261,Data!$A$1:$A$10036,0),MATCH(S$2,Data!$A$1:$ZZ$1,0))*S$1)</f>
        <v>404.27854974218042</v>
      </c>
      <c r="T261" s="2">
        <f>IF(References!$E$1=1,#N/A,INDEX(Data!$A$1:$ZZ$10000,MATCH($R261,Data!$A$1:$A$10036,0),MATCH(T$2,Data!$A$1:$ZZ$1,0))*S$1)</f>
        <v>5.5678815685527949</v>
      </c>
      <c r="U261" s="2">
        <f>IF(References!$E$1=2,#N/A,INDEX(Data!$A$1:$ZZ$10000,MATCH($R261,Data!$A$1:$A$10036,0),MATCH(U$2,Data!$A$1:$ZZ$1,0))*U$1)</f>
        <v>494.74284811039257</v>
      </c>
      <c r="V261" s="2">
        <f>IF(References!$E$1=1,#N/A,INDEX(Data!$A$1:$ZZ$10000,MATCH($R261,Data!$A$1:$A$10036,0),MATCH(V$2,Data!$A$1:$ZZ$1,0))*U$1)</f>
        <v>15.858809109161298</v>
      </c>
      <c r="W261" s="2">
        <f>IF(References!$E$1=2,#N/A,INDEX(Data!$A$1:$ZZ$10000,MATCH($R261,Data!$A$1:$A$10036,0),MATCH(W$2,Data!$A$1:$ZZ$1,0))*W$1)</f>
        <v>0</v>
      </c>
      <c r="X261" s="2">
        <f>IF(References!$E$1=1,#N/A,INDEX(Data!$A$1:$ZZ$10000,MATCH($R261,Data!$A$1:$A$10036,0),MATCH(X$2,Data!$A$1:$ZZ$1,0))*W$1)</f>
        <v>0</v>
      </c>
      <c r="Y261" s="2">
        <f>IF(References!$E$1=2,#N/A,INDEX(Data!$A$1:$ZZ$10000,MATCH($R261,Data!$A$1:$A$10036,0),MATCH(Y$2,Data!$A$1:$ZZ$1,0))*Y$1)</f>
        <v>561.63082252855293</v>
      </c>
      <c r="Z261" s="2">
        <f>IF(References!$E$1=1,#N/A,INDEX(Data!$A$1:$ZZ$10000,MATCH($R261,Data!$A$1:$A$10036,0),MATCH(Z$2,Data!$A$1:$ZZ$1,0))*Y$1)</f>
        <v>5.8195204078835303</v>
      </c>
    </row>
    <row r="262" spans="1:26" x14ac:dyDescent="0.25">
      <c r="A262" s="1">
        <f t="shared" si="45"/>
        <v>44156</v>
      </c>
      <c r="B262" s="4">
        <f>CHOOSE(References!$G$1,S268,AVERAGEIF(S262:S268,"&lt;&gt;#n/a"),IF(ISERROR(VALUE(B261)),0,B261)+SUMIF(S262,"&lt;&gt;#n/a"))</f>
        <v>19599.416983566996</v>
      </c>
      <c r="C262" s="4">
        <f>CHOOSE(References!$G$1,T268,AVERAGEIF(T262:T268,"&lt;&gt;#n/a"),IF(ISERROR(VALUE(C261)),0,C261)+SUMIF(T262,"&lt;&gt;#n/a"))</f>
        <v>749.20585127489414</v>
      </c>
      <c r="D262" s="4">
        <f>CHOOSE(References!$G$1,U268,AVERAGEIF(U262:U268,"&lt;&gt;#n/a"),IF(ISERROR(VALUE(D261)),0,D261)+SUMIF(U262,"&lt;&gt;#n/a"))</f>
        <v>45605.688650153643</v>
      </c>
      <c r="E262" s="4">
        <f>CHOOSE(References!$G$1,V268,AVERAGEIF(V262:V268,"&lt;&gt;#n/a"),IF(ISERROR(VALUE(E261)),0,E261)+SUMIF(V262,"&lt;&gt;#n/a"))</f>
        <v>1201.5431054564028</v>
      </c>
      <c r="F262" s="4">
        <f>CHOOSE(References!$G$1,W268,AVERAGEIF(W262:W268,"&lt;&gt;#n/a"),IF(ISERROR(VALUE(F261)),0,F261)+SUMIF(W262,"&lt;&gt;#n/a"))</f>
        <v>29437.011230727599</v>
      </c>
      <c r="G262" s="4">
        <f>CHOOSE(References!$G$1,X268,AVERAGEIF(X262:X268,"&lt;&gt;#n/a"),IF(ISERROR(VALUE(G261)),0,G261)+SUMIF(X262,"&lt;&gt;#n/a"))</f>
        <v>809.44821696729889</v>
      </c>
      <c r="H262" s="4">
        <f>CHOOSE(References!$G$1,Y268,AVERAGEIF(Y262:Y268,"&lt;&gt;#n/a"),IF(ISERROR(VALUE(H261)),0,H261)+SUMIF(Y262,"&lt;&gt;#n/a"))</f>
        <v>32820.894729412925</v>
      </c>
      <c r="I262" s="4">
        <f>CHOOSE(References!$G$1,Z268,AVERAGEIF(Z262:Z268,"&lt;&gt;#n/a"),IF(ISERROR(VALUE(I261)),0,I261)+SUMIF(Z262,"&lt;&gt;#n/a"))</f>
        <v>741.16986466837443</v>
      </c>
      <c r="R262" s="1">
        <f t="shared" si="46"/>
        <v>44150</v>
      </c>
      <c r="S262" s="2">
        <f>IF(References!$E$1=2,#N/A,INDEX(Data!$A$1:$ZZ$10000,MATCH($R262,Data!$A$1:$A$10036,0),MATCH(S$2,Data!$A$1:$ZZ$1,0))*S$1)</f>
        <v>397.74813545565974</v>
      </c>
      <c r="T262" s="2">
        <f>IF(References!$E$1=1,#N/A,INDEX(Data!$A$1:$ZZ$10000,MATCH($R262,Data!$A$1:$A$10036,0),MATCH(T$2,Data!$A$1:$ZZ$1,0))*S$1)</f>
        <v>6.8413863954026359</v>
      </c>
      <c r="U262" s="2">
        <f>IF(References!$E$1=2,#N/A,INDEX(Data!$A$1:$ZZ$10000,MATCH($R262,Data!$A$1:$A$10036,0),MATCH(U$2,Data!$A$1:$ZZ$1,0))*U$1)</f>
        <v>205.47123714656522</v>
      </c>
      <c r="V262" s="2">
        <f>IF(References!$E$1=1,#N/A,INDEX(Data!$A$1:$ZZ$10000,MATCH($R262,Data!$A$1:$A$10036,0),MATCH(V$2,Data!$A$1:$ZZ$1,0))*U$1)</f>
        <v>15.165527836629655</v>
      </c>
      <c r="W262" s="2">
        <f>IF(References!$E$1=2,#N/A,INDEX(Data!$A$1:$ZZ$10000,MATCH($R262,Data!$A$1:$A$10036,0),MATCH(W$2,Data!$A$1:$ZZ$1,0))*W$1)</f>
        <v>0</v>
      </c>
      <c r="X262" s="2">
        <f>IF(References!$E$1=1,#N/A,INDEX(Data!$A$1:$ZZ$10000,MATCH($R262,Data!$A$1:$A$10036,0),MATCH(X$2,Data!$A$1:$ZZ$1,0))*W$1)</f>
        <v>0</v>
      </c>
      <c r="Y262" s="2">
        <f>IF(References!$E$1=2,#N/A,INDEX(Data!$A$1:$ZZ$10000,MATCH($R262,Data!$A$1:$A$10036,0),MATCH(Y$2,Data!$A$1:$ZZ$1,0))*Y$1)</f>
        <v>502.26259762598755</v>
      </c>
      <c r="Z262" s="2">
        <f>IF(References!$E$1=1,#N/A,INDEX(Data!$A$1:$ZZ$10000,MATCH($R262,Data!$A$1:$A$10036,0),MATCH(Z$2,Data!$A$1:$ZZ$1,0))*Y$1)</f>
        <v>3.8138371341482142</v>
      </c>
    </row>
    <row r="263" spans="1:26" x14ac:dyDescent="0.25">
      <c r="A263" s="1">
        <f t="shared" si="45"/>
        <v>44157</v>
      </c>
      <c r="B263" s="4">
        <f>CHOOSE(References!$G$1,S269,AVERAGEIF(S263:S269,"&lt;&gt;#n/a"),IF(ISERROR(VALUE(B262)),0,B262)+SUMIF(S263,"&lt;&gt;#n/a"))</f>
        <v>19969.059163657992</v>
      </c>
      <c r="C263" s="4">
        <f>CHOOSE(References!$G$1,T269,AVERAGEIF(T263:T269,"&lt;&gt;#n/a"),IF(ISERROR(VALUE(C262)),0,C262)+SUMIF(T263,"&lt;&gt;#n/a"))</f>
        <v>751.69362814594967</v>
      </c>
      <c r="D263" s="4">
        <f>CHOOSE(References!$G$1,U269,AVERAGEIF(U263:U269,"&lt;&gt;#n/a"),IF(ISERROR(VALUE(D262)),0,D262)+SUMIF(U263,"&lt;&gt;#n/a"))</f>
        <v>45697.288438286887</v>
      </c>
      <c r="E263" s="4">
        <f>CHOOSE(References!$G$1,V269,AVERAGEIF(V263:V269,"&lt;&gt;#n/a"),IF(ISERROR(VALUE(E262)),0,E262)+SUMIF(V263,"&lt;&gt;#n/a"))</f>
        <v>1218.1818559971623</v>
      </c>
      <c r="F263" s="4">
        <f>CHOOSE(References!$G$1,W269,AVERAGEIF(W263:W269,"&lt;&gt;#n/a"),IF(ISERROR(VALUE(F262)),0,F262)+SUMIF(W263,"&lt;&gt;#n/a"))</f>
        <v>30255.916668278533</v>
      </c>
      <c r="G263" s="4">
        <f>CHOOSE(References!$G$1,X269,AVERAGEIF(X263:X269,"&lt;&gt;#n/a"),IF(ISERROR(VALUE(G262)),0,G262)+SUMIF(X263,"&lt;&gt;#n/a"))</f>
        <v>819.80408747064723</v>
      </c>
      <c r="H263" s="4">
        <f>CHOOSE(References!$G$1,Y269,AVERAGEIF(Y263:Y269,"&lt;&gt;#n/a"),IF(ISERROR(VALUE(H262)),0,H262)+SUMIF(Y263,"&lt;&gt;#n/a"))</f>
        <v>33222.547999548675</v>
      </c>
      <c r="I263" s="4">
        <f>CHOOSE(References!$G$1,Z269,AVERAGEIF(Z263:Z269,"&lt;&gt;#n/a"),IF(ISERROR(VALUE(I262)),0,I262)+SUMIF(Z263,"&lt;&gt;#n/a"))</f>
        <v>743.03575789575848</v>
      </c>
      <c r="R263" s="1">
        <f t="shared" si="46"/>
        <v>44151</v>
      </c>
      <c r="S263" s="2">
        <f>IF(References!$E$1=2,#N/A,INDEX(Data!$A$1:$ZZ$10000,MATCH($R263,Data!$A$1:$A$10036,0),MATCH(S$2,Data!$A$1:$ZZ$1,0))*S$1)</f>
        <v>369.64218009099699</v>
      </c>
      <c r="T263" s="2">
        <f>IF(References!$E$1=1,#N/A,INDEX(Data!$A$1:$ZZ$10000,MATCH($R263,Data!$A$1:$A$10036,0),MATCH(T$2,Data!$A$1:$ZZ$1,0))*S$1)</f>
        <v>2.4877768710555039</v>
      </c>
      <c r="U263" s="2">
        <f>IF(References!$E$1=2,#N/A,INDEX(Data!$A$1:$ZZ$10000,MATCH($R263,Data!$A$1:$A$10036,0),MATCH(U$2,Data!$A$1:$ZZ$1,0))*U$1)</f>
        <v>91.599788133243123</v>
      </c>
      <c r="V263" s="2">
        <f>IF(References!$E$1=1,#N/A,INDEX(Data!$A$1:$ZZ$10000,MATCH($R263,Data!$A$1:$A$10036,0),MATCH(V$2,Data!$A$1:$ZZ$1,0))*U$1)</f>
        <v>16.638750540759393</v>
      </c>
      <c r="W263" s="2">
        <f>IF(References!$E$1=2,#N/A,INDEX(Data!$A$1:$ZZ$10000,MATCH($R263,Data!$A$1:$A$10036,0),MATCH(W$2,Data!$A$1:$ZZ$1,0))*W$1)</f>
        <v>818.90543755093427</v>
      </c>
      <c r="X263" s="2">
        <f>IF(References!$E$1=1,#N/A,INDEX(Data!$A$1:$ZZ$10000,MATCH($R263,Data!$A$1:$A$10036,0),MATCH(X$2,Data!$A$1:$ZZ$1,0))*W$1)</f>
        <v>10.35587050334837</v>
      </c>
      <c r="Y263" s="2">
        <f>IF(References!$E$1=2,#N/A,INDEX(Data!$A$1:$ZZ$10000,MATCH($R263,Data!$A$1:$A$10036,0),MATCH(Y$2,Data!$A$1:$ZZ$1,0))*Y$1)</f>
        <v>401.65327013575256</v>
      </c>
      <c r="Z263" s="2">
        <f>IF(References!$E$1=1,#N/A,INDEX(Data!$A$1:$ZZ$10000,MATCH($R263,Data!$A$1:$A$10036,0),MATCH(Z$2,Data!$A$1:$ZZ$1,0))*Y$1)</f>
        <v>1.8658932273840665</v>
      </c>
    </row>
    <row r="264" spans="1:26" x14ac:dyDescent="0.25">
      <c r="A264" s="1">
        <f t="shared" si="45"/>
        <v>44158</v>
      </c>
      <c r="B264" s="4">
        <f>CHOOSE(References!$G$1,S270,AVERAGEIF(S264:S270,"&lt;&gt;#n/a"),IF(ISERROR(VALUE(B263)),0,B263)+SUMIF(S264,"&lt;&gt;#n/a"))</f>
        <v>20285.406647564891</v>
      </c>
      <c r="C264" s="4">
        <f>CHOOSE(References!$G$1,T270,AVERAGEIF(T264:T270,"&lt;&gt;#n/a"),IF(ISERROR(VALUE(C263)),0,C263)+SUMIF(T264,"&lt;&gt;#n/a"))</f>
        <v>754.84777382175218</v>
      </c>
      <c r="D264" s="4">
        <f>CHOOSE(References!$G$1,U270,AVERAGEIF(U264:U270,"&lt;&gt;#n/a"),IF(ISERROR(VALUE(D263)),0,D263)+SUMIF(U264,"&lt;&gt;#n/a"))</f>
        <v>46201.737224212724</v>
      </c>
      <c r="E264" s="4">
        <f>CHOOSE(References!$G$1,V270,AVERAGEIF(V264:V270,"&lt;&gt;#n/a"),IF(ISERROR(VALUE(E263)),0,E263)+SUMIF(V264,"&lt;&gt;#n/a"))</f>
        <v>1235.080587015121</v>
      </c>
      <c r="F264" s="4">
        <f>CHOOSE(References!$G$1,W270,AVERAGEIF(W264:W270,"&lt;&gt;#n/a"),IF(ISERROR(VALUE(F263)),0,F263)+SUMIF(W264,"&lt;&gt;#n/a"))</f>
        <v>30537.472246694982</v>
      </c>
      <c r="G264" s="4">
        <f>CHOOSE(References!$G$1,X270,AVERAGEIF(X264:X270,"&lt;&gt;#n/a"),IF(ISERROR(VALUE(G263)),0,G263)+SUMIF(X264,"&lt;&gt;#n/a"))</f>
        <v>829.11153306766482</v>
      </c>
      <c r="H264" s="4">
        <f>CHOOSE(References!$G$1,Y270,AVERAGEIF(Y264:Y270,"&lt;&gt;#n/a"),IF(ISERROR(VALUE(H263)),0,H263)+SUMIF(Y264,"&lt;&gt;#n/a"))</f>
        <v>33734.377098607569</v>
      </c>
      <c r="I264" s="4">
        <f>CHOOSE(References!$G$1,Z270,AVERAGEIF(Z264:Z270,"&lt;&gt;#n/a"),IF(ISERROR(VALUE(I263)),0,I263)+SUMIF(Z264,"&lt;&gt;#n/a"))</f>
        <v>746.09290543117925</v>
      </c>
      <c r="R264" s="1">
        <f t="shared" si="46"/>
        <v>44152</v>
      </c>
      <c r="S264" s="2">
        <f>IF(References!$E$1=2,#N/A,INDEX(Data!$A$1:$ZZ$10000,MATCH($R264,Data!$A$1:$A$10036,0),MATCH(S$2,Data!$A$1:$ZZ$1,0))*S$1)</f>
        <v>316.3474839068972</v>
      </c>
      <c r="T264" s="2">
        <f>IF(References!$E$1=1,#N/A,INDEX(Data!$A$1:$ZZ$10000,MATCH($R264,Data!$A$1:$A$10036,0),MATCH(T$2,Data!$A$1:$ZZ$1,0))*S$1)</f>
        <v>3.1541456758025141</v>
      </c>
      <c r="U264" s="2">
        <f>IF(References!$E$1=2,#N/A,INDEX(Data!$A$1:$ZZ$10000,MATCH($R264,Data!$A$1:$A$10036,0),MATCH(U$2,Data!$A$1:$ZZ$1,0))*U$1)</f>
        <v>504.44878592583558</v>
      </c>
      <c r="V264" s="2">
        <f>IF(References!$E$1=1,#N/A,INDEX(Data!$A$1:$ZZ$10000,MATCH($R264,Data!$A$1:$A$10036,0),MATCH(V$2,Data!$A$1:$ZZ$1,0))*U$1)</f>
        <v>16.89873101795876</v>
      </c>
      <c r="W264" s="2">
        <f>IF(References!$E$1=2,#N/A,INDEX(Data!$A$1:$ZZ$10000,MATCH($R264,Data!$A$1:$A$10036,0),MATCH(W$2,Data!$A$1:$ZZ$1,0))*W$1)</f>
        <v>281.55557841644878</v>
      </c>
      <c r="X264" s="2">
        <f>IF(References!$E$1=1,#N/A,INDEX(Data!$A$1:$ZZ$10000,MATCH($R264,Data!$A$1:$A$10036,0),MATCH(X$2,Data!$A$1:$ZZ$1,0))*W$1)</f>
        <v>9.3074455970176473</v>
      </c>
      <c r="Y264" s="2">
        <f>IF(References!$E$1=2,#N/A,INDEX(Data!$A$1:$ZZ$10000,MATCH($R264,Data!$A$1:$A$10036,0),MATCH(Y$2,Data!$A$1:$ZZ$1,0))*Y$1)</f>
        <v>511.82909905889483</v>
      </c>
      <c r="Z264" s="2">
        <f>IF(References!$E$1=1,#N/A,INDEX(Data!$A$1:$ZZ$10000,MATCH($R264,Data!$A$1:$A$10036,0),MATCH(Z$2,Data!$A$1:$ZZ$1,0))*Y$1)</f>
        <v>3.0571475354207998</v>
      </c>
    </row>
    <row r="265" spans="1:26" x14ac:dyDescent="0.25">
      <c r="A265" s="1">
        <f t="shared" si="45"/>
        <v>44159</v>
      </c>
      <c r="B265" s="4">
        <f>CHOOSE(References!$G$1,S271,AVERAGEIF(S265:S271,"&lt;&gt;#n/a"),IF(ISERROR(VALUE(B264)),0,B264)+SUMIF(S265,"&lt;&gt;#n/a"))</f>
        <v>20582.325778764498</v>
      </c>
      <c r="C265" s="4">
        <f>CHOOSE(References!$G$1,T271,AVERAGEIF(T265:T271,"&lt;&gt;#n/a"),IF(ISERROR(VALUE(C264)),0,C264)+SUMIF(T265,"&lt;&gt;#n/a"))</f>
        <v>763.70307482705687</v>
      </c>
      <c r="D265" s="4">
        <f>CHOOSE(References!$G$1,U271,AVERAGEIF(U265:U271,"&lt;&gt;#n/a"),IF(ISERROR(VALUE(D264)),0,D264)+SUMIF(U265,"&lt;&gt;#n/a"))</f>
        <v>46620.132472185571</v>
      </c>
      <c r="E265" s="4">
        <f>CHOOSE(References!$G$1,V271,AVERAGEIF(V265:V271,"&lt;&gt;#n/a"),IF(ISERROR(VALUE(E264)),0,E264)+SUMIF(V265,"&lt;&gt;#n/a"))</f>
        <v>1248.3395913522886</v>
      </c>
      <c r="F265" s="4">
        <f>CHOOSE(References!$G$1,W271,AVERAGEIF(W265:W271,"&lt;&gt;#n/a"),IF(ISERROR(VALUE(F264)),0,F264)+SUMIF(W265,"&lt;&gt;#n/a"))</f>
        <v>30865.222710269962</v>
      </c>
      <c r="G265" s="4">
        <f>CHOOSE(References!$G$1,X271,AVERAGEIF(X265:X271,"&lt;&gt;#n/a"),IF(ISERROR(VALUE(G264)),0,G264)+SUMIF(X265,"&lt;&gt;#n/a"))</f>
        <v>836.62167882525841</v>
      </c>
      <c r="H265" s="4">
        <f>CHOOSE(References!$G$1,Y271,AVERAGEIF(Y265:Y271,"&lt;&gt;#n/a"),IF(ISERROR(VALUE(H264)),0,H264)+SUMIF(Y265,"&lt;&gt;#n/a"))</f>
        <v>34203.330159319295</v>
      </c>
      <c r="I265" s="4">
        <f>CHOOSE(References!$G$1,Z271,AVERAGEIF(Z265:Z271,"&lt;&gt;#n/a"),IF(ISERROR(VALUE(I264)),0,I264)+SUMIF(Z265,"&lt;&gt;#n/a"))</f>
        <v>750.55099234416366</v>
      </c>
      <c r="R265" s="1">
        <f t="shared" si="46"/>
        <v>44153</v>
      </c>
      <c r="S265" s="2">
        <f>IF(References!$E$1=2,#N/A,INDEX(Data!$A$1:$ZZ$10000,MATCH($R265,Data!$A$1:$A$10036,0),MATCH(S$2,Data!$A$1:$ZZ$1,0))*S$1)</f>
        <v>296.91913119960662</v>
      </c>
      <c r="T265" s="2">
        <f>IF(References!$E$1=1,#N/A,INDEX(Data!$A$1:$ZZ$10000,MATCH($R265,Data!$A$1:$A$10036,0),MATCH(T$2,Data!$A$1:$ZZ$1,0))*S$1)</f>
        <v>8.8553010053047103</v>
      </c>
      <c r="U265" s="2">
        <f>IF(References!$E$1=2,#N/A,INDEX(Data!$A$1:$ZZ$10000,MATCH($R265,Data!$A$1:$A$10036,0),MATCH(U$2,Data!$A$1:$ZZ$1,0))*U$1)</f>
        <v>418.3952479728456</v>
      </c>
      <c r="V265" s="2">
        <f>IF(References!$E$1=1,#N/A,INDEX(Data!$A$1:$ZZ$10000,MATCH($R265,Data!$A$1:$A$10036,0),MATCH(V$2,Data!$A$1:$ZZ$1,0))*U$1)</f>
        <v>13.259004337167642</v>
      </c>
      <c r="W265" s="2">
        <f>IF(References!$E$1=2,#N/A,INDEX(Data!$A$1:$ZZ$10000,MATCH($R265,Data!$A$1:$A$10036,0),MATCH(W$2,Data!$A$1:$ZZ$1,0))*W$1)</f>
        <v>327.75046357498002</v>
      </c>
      <c r="X265" s="2">
        <f>IF(References!$E$1=1,#N/A,INDEX(Data!$A$1:$ZZ$10000,MATCH($R265,Data!$A$1:$A$10036,0),MATCH(X$2,Data!$A$1:$ZZ$1,0))*W$1)</f>
        <v>7.5101457575935493</v>
      </c>
      <c r="Y265" s="2">
        <f>IF(References!$E$1=2,#N/A,INDEX(Data!$A$1:$ZZ$10000,MATCH($R265,Data!$A$1:$A$10036,0),MATCH(Y$2,Data!$A$1:$ZZ$1,0))*Y$1)</f>
        <v>468.95306071172575</v>
      </c>
      <c r="Z265" s="2">
        <f>IF(References!$E$1=1,#N/A,INDEX(Data!$A$1:$ZZ$10000,MATCH($R265,Data!$A$1:$A$10036,0),MATCH(Z$2,Data!$A$1:$ZZ$1,0))*Y$1)</f>
        <v>4.458086912984407</v>
      </c>
    </row>
    <row r="266" spans="1:26" x14ac:dyDescent="0.25">
      <c r="A266" s="1">
        <f t="shared" si="45"/>
        <v>44160</v>
      </c>
      <c r="B266" s="4">
        <f>CHOOSE(References!$G$1,S272,AVERAGEIF(S266:S272,"&lt;&gt;#n/a"),IF(ISERROR(VALUE(B265)),0,B265)+SUMIF(S266,"&lt;&gt;#n/a"))</f>
        <v>20872.699687481923</v>
      </c>
      <c r="C266" s="4">
        <f>CHOOSE(References!$G$1,T272,AVERAGEIF(T266:T272,"&lt;&gt;#n/a"),IF(ISERROR(VALUE(C265)),0,C265)+SUMIF(T266,"&lt;&gt;#n/a"))</f>
        <v>771.53661033174944</v>
      </c>
      <c r="D266" s="4">
        <f>CHOOSE(References!$G$1,U272,AVERAGEIF(U266:U272,"&lt;&gt;#n/a"),IF(ISERROR(VALUE(D265)),0,D265)+SUMIF(U266,"&lt;&gt;#n/a"))</f>
        <v>46940.775060731452</v>
      </c>
      <c r="E266" s="4">
        <f>CHOOSE(References!$G$1,V272,AVERAGEIF(V266:V272,"&lt;&gt;#n/a"),IF(ISERROR(VALUE(E265)),0,E265)+SUMIF(V266,"&lt;&gt;#n/a"))</f>
        <v>1262.0318964847886</v>
      </c>
      <c r="F266" s="4">
        <f>CHOOSE(References!$G$1,W272,AVERAGEIF(W266:W272,"&lt;&gt;#n/a"),IF(ISERROR(VALUE(F265)),0,F265)+SUMIF(W266,"&lt;&gt;#n/a"))</f>
        <v>31212.550904238669</v>
      </c>
      <c r="G266" s="4">
        <f>CHOOSE(References!$G$1,X272,AVERAGEIF(X266:X272,"&lt;&gt;#n/a"),IF(ISERROR(VALUE(G265)),0,G265)+SUMIF(X266,"&lt;&gt;#n/a"))</f>
        <v>842.01357834353075</v>
      </c>
      <c r="H266" s="4">
        <f>CHOOSE(References!$G$1,Y272,AVERAGEIF(Y266:Y272,"&lt;&gt;#n/a"),IF(ISERROR(VALUE(H265)),0,H265)+SUMIF(Y266,"&lt;&gt;#n/a"))</f>
        <v>34719.960742578951</v>
      </c>
      <c r="I266" s="4">
        <f>CHOOSE(References!$G$1,Z272,AVERAGEIF(Z266:Z272,"&lt;&gt;#n/a"),IF(ISERROR(VALUE(I265)),0,I265)+SUMIF(Z266,"&lt;&gt;#n/a"))</f>
        <v>756.17298333872475</v>
      </c>
      <c r="R266" s="1">
        <f t="shared" si="46"/>
        <v>44154</v>
      </c>
      <c r="S266" s="2">
        <f>IF(References!$E$1=2,#N/A,INDEX(Data!$A$1:$ZZ$10000,MATCH($R266,Data!$A$1:$A$10036,0),MATCH(S$2,Data!$A$1:$ZZ$1,0))*S$1)</f>
        <v>290.37390871742485</v>
      </c>
      <c r="T266" s="2">
        <f>IF(References!$E$1=1,#N/A,INDEX(Data!$A$1:$ZZ$10000,MATCH($R266,Data!$A$1:$A$10036,0),MATCH(T$2,Data!$A$1:$ZZ$1,0))*S$1)</f>
        <v>7.8335355046926285</v>
      </c>
      <c r="U266" s="2">
        <f>IF(References!$E$1=2,#N/A,INDEX(Data!$A$1:$ZZ$10000,MATCH($R266,Data!$A$1:$A$10036,0),MATCH(U$2,Data!$A$1:$ZZ$1,0))*U$1)</f>
        <v>320.64258854588417</v>
      </c>
      <c r="V266" s="2">
        <f>IF(References!$E$1=1,#N/A,INDEX(Data!$A$1:$ZZ$10000,MATCH($R266,Data!$A$1:$A$10036,0),MATCH(V$2,Data!$A$1:$ZZ$1,0))*U$1)</f>
        <v>13.692305132499918</v>
      </c>
      <c r="W266" s="2">
        <f>IF(References!$E$1=2,#N/A,INDEX(Data!$A$1:$ZZ$10000,MATCH($R266,Data!$A$1:$A$10036,0),MATCH(W$2,Data!$A$1:$ZZ$1,0))*W$1)</f>
        <v>347.32819396870678</v>
      </c>
      <c r="X266" s="2">
        <f>IF(References!$E$1=1,#N/A,INDEX(Data!$A$1:$ZZ$10000,MATCH($R266,Data!$A$1:$A$10036,0),MATCH(X$2,Data!$A$1:$ZZ$1,0))*W$1)</f>
        <v>5.3918995182722913</v>
      </c>
      <c r="Y266" s="2">
        <f>IF(References!$E$1=2,#N/A,INDEX(Data!$A$1:$ZZ$10000,MATCH($R266,Data!$A$1:$A$10036,0),MATCH(Y$2,Data!$A$1:$ZZ$1,0))*Y$1)</f>
        <v>516.63058325965505</v>
      </c>
      <c r="Z266" s="2">
        <f>IF(References!$E$1=1,#N/A,INDEX(Data!$A$1:$ZZ$10000,MATCH($R266,Data!$A$1:$A$10036,0),MATCH(Z$2,Data!$A$1:$ZZ$1,0))*Y$1)</f>
        <v>5.6219909945611128</v>
      </c>
    </row>
    <row r="267" spans="1:26" x14ac:dyDescent="0.25">
      <c r="A267" s="1">
        <f t="shared" si="45"/>
        <v>44161</v>
      </c>
      <c r="B267" s="4">
        <f>CHOOSE(References!$G$1,S273,AVERAGEIF(S267:S273,"&lt;&gt;#n/a"),IF(ISERROR(VALUE(B266)),0,B266)+SUMIF(S267,"&lt;&gt;#n/a"))</f>
        <v>21212.029491054764</v>
      </c>
      <c r="C267" s="4">
        <f>CHOOSE(References!$G$1,T273,AVERAGEIF(T267:T273,"&lt;&gt;#n/a"),IF(ISERROR(VALUE(C266)),0,C266)+SUMIF(T267,"&lt;&gt;#n/a"))</f>
        <v>778.95551635793277</v>
      </c>
      <c r="D267" s="4">
        <f>CHOOSE(References!$G$1,U273,AVERAGEIF(U267:U273,"&lt;&gt;#n/a"),IF(ISERROR(VALUE(D266)),0,D266)+SUMIF(U267,"&lt;&gt;#n/a"))</f>
        <v>47202.402080953078</v>
      </c>
      <c r="E267" s="4">
        <f>CHOOSE(References!$G$1,V273,AVERAGEIF(V267:V273,"&lt;&gt;#n/a"),IF(ISERROR(VALUE(E266)),0,E266)+SUMIF(V267,"&lt;&gt;#n/a"))</f>
        <v>1276.9374438442189</v>
      </c>
      <c r="F267" s="4">
        <f>CHOOSE(References!$G$1,W273,AVERAGEIF(W267:W273,"&lt;&gt;#n/a"),IF(ISERROR(VALUE(F266)),0,F266)+SUMIF(W267,"&lt;&gt;#n/a"))</f>
        <v>31536.835146694761</v>
      </c>
      <c r="G267" s="4">
        <f>CHOOSE(References!$G$1,X273,AVERAGEIF(X267:X273,"&lt;&gt;#n/a"),IF(ISERROR(VALUE(G266)),0,G266)+SUMIF(X267,"&lt;&gt;#n/a"))</f>
        <v>849.03160628794865</v>
      </c>
      <c r="H267" s="4">
        <f>CHOOSE(References!$G$1,Y273,AVERAGEIF(Y267:Y273,"&lt;&gt;#n/a"),IF(ISERROR(VALUE(H266)),0,H266)+SUMIF(Y267,"&lt;&gt;#n/a"))</f>
        <v>35291.337362469429</v>
      </c>
      <c r="I267" s="4">
        <f>CHOOSE(References!$G$1,Z273,AVERAGEIF(Z267:Z273,"&lt;&gt;#n/a"),IF(ISERROR(VALUE(I266)),0,I266)+SUMIF(Z267,"&lt;&gt;#n/a"))</f>
        <v>762.30551189387302</v>
      </c>
      <c r="R267" s="1">
        <f t="shared" si="46"/>
        <v>44155</v>
      </c>
      <c r="S267" s="2">
        <f>IF(References!$E$1=2,#N/A,INDEX(Data!$A$1:$ZZ$10000,MATCH($R267,Data!$A$1:$A$10036,0),MATCH(S$2,Data!$A$1:$ZZ$1,0))*S$1)</f>
        <v>339.32980357283856</v>
      </c>
      <c r="T267" s="2">
        <f>IF(References!$E$1=1,#N/A,INDEX(Data!$A$1:$ZZ$10000,MATCH($R267,Data!$A$1:$A$10036,0),MATCH(T$2,Data!$A$1:$ZZ$1,0))*S$1)</f>
        <v>7.4189060261833779</v>
      </c>
      <c r="U267" s="2">
        <f>IF(References!$E$1=2,#N/A,INDEX(Data!$A$1:$ZZ$10000,MATCH($R267,Data!$A$1:$A$10036,0),MATCH(U$2,Data!$A$1:$ZZ$1,0))*U$1)</f>
        <v>261.62702022162819</v>
      </c>
      <c r="V267" s="2">
        <f>IF(References!$E$1=1,#N/A,INDEX(Data!$A$1:$ZZ$10000,MATCH($R267,Data!$A$1:$A$10036,0),MATCH(V$2,Data!$A$1:$ZZ$1,0))*U$1)</f>
        <v>14.90554735943029</v>
      </c>
      <c r="W267" s="2">
        <f>IF(References!$E$1=2,#N/A,INDEX(Data!$A$1:$ZZ$10000,MATCH($R267,Data!$A$1:$A$10036,0),MATCH(W$2,Data!$A$1:$ZZ$1,0))*W$1)</f>
        <v>324.28424245609068</v>
      </c>
      <c r="X267" s="2">
        <f>IF(References!$E$1=1,#N/A,INDEX(Data!$A$1:$ZZ$10000,MATCH($R267,Data!$A$1:$A$10036,0),MATCH(X$2,Data!$A$1:$ZZ$1,0))*W$1)</f>
        <v>7.0180279444179039</v>
      </c>
      <c r="Y267" s="2">
        <f>IF(References!$E$1=2,#N/A,INDEX(Data!$A$1:$ZZ$10000,MATCH($R267,Data!$A$1:$A$10036,0),MATCH(Y$2,Data!$A$1:$ZZ$1,0))*Y$1)</f>
        <v>571.37661989047592</v>
      </c>
      <c r="Z267" s="2">
        <f>IF(References!$E$1=1,#N/A,INDEX(Data!$A$1:$ZZ$10000,MATCH($R267,Data!$A$1:$A$10036,0),MATCH(Z$2,Data!$A$1:$ZZ$1,0))*Y$1)</f>
        <v>6.1325285551482835</v>
      </c>
    </row>
    <row r="268" spans="1:26" x14ac:dyDescent="0.25">
      <c r="A268" s="1">
        <f t="shared" si="45"/>
        <v>44162</v>
      </c>
      <c r="B268" s="4">
        <f>CHOOSE(References!$G$1,S274,AVERAGEIF(S268:S274,"&lt;&gt;#n/a"),IF(ISERROR(VALUE(B267)),0,B267)+SUMIF(S268,"&lt;&gt;#n/a"))</f>
        <v>21511.925069582241</v>
      </c>
      <c r="C268" s="4">
        <f>CHOOSE(References!$G$1,T274,AVERAGEIF(T268:T274,"&lt;&gt;#n/a"),IF(ISERROR(VALUE(C267)),0,C267)+SUMIF(T268,"&lt;&gt;#n/a"))</f>
        <v>786.52250434072664</v>
      </c>
      <c r="D268" s="4">
        <f>CHOOSE(References!$G$1,U274,AVERAGEIF(U268:U274,"&lt;&gt;#n/a"),IF(ISERROR(VALUE(D267)),0,D267)+SUMIF(U268,"&lt;&gt;#n/a"))</f>
        <v>47469.402031036829</v>
      </c>
      <c r="E268" s="4">
        <f>CHOOSE(References!$G$1,V274,AVERAGEIF(V268:V274,"&lt;&gt;#n/a"),IF(ISERROR(VALUE(E267)),0,E267)+SUMIF(V268,"&lt;&gt;#n/a"))</f>
        <v>1291.236370090184</v>
      </c>
      <c r="F268" s="4">
        <f>CHOOSE(References!$G$1,W274,AVERAGEIF(W268:W274,"&lt;&gt;#n/a"),IF(ISERROR(VALUE(F267)),0,F267)+SUMIF(W268,"&lt;&gt;#n/a"))</f>
        <v>31536.835146694761</v>
      </c>
      <c r="G268" s="4">
        <f>CHOOSE(References!$G$1,X274,AVERAGEIF(X268:X274,"&lt;&gt;#n/a"),IF(ISERROR(VALUE(G267)),0,G267)+SUMIF(X268,"&lt;&gt;#n/a"))</f>
        <v>849.03160628794865</v>
      </c>
      <c r="H268" s="4">
        <f>CHOOSE(References!$G$1,Y274,AVERAGEIF(Y268:Y274,"&lt;&gt;#n/a"),IF(ISERROR(VALUE(H267)),0,H267)+SUMIF(Y268,"&lt;&gt;#n/a"))</f>
        <v>35887.320069431778</v>
      </c>
      <c r="I268" s="4">
        <f>CHOOSE(References!$G$1,Z274,AVERAGEIF(Z268:Z274,"&lt;&gt;#n/a"),IF(ISERROR(VALUE(I267)),0,I267)+SUMIF(Z268,"&lt;&gt;#n/a"))</f>
        <v>767.95181420084305</v>
      </c>
      <c r="R268" s="1">
        <f t="shared" si="46"/>
        <v>44156</v>
      </c>
      <c r="S268" s="2">
        <f>IF(References!$E$1=2,#N/A,INDEX(Data!$A$1:$ZZ$10000,MATCH($R268,Data!$A$1:$A$10036,0),MATCH(S$2,Data!$A$1:$ZZ$1,0))*S$1)</f>
        <v>299.89557852747657</v>
      </c>
      <c r="T268" s="2">
        <f>IF(References!$E$1=1,#N/A,INDEX(Data!$A$1:$ZZ$10000,MATCH($R268,Data!$A$1:$A$10036,0),MATCH(T$2,Data!$A$1:$ZZ$1,0))*S$1)</f>
        <v>7.5669879827938242</v>
      </c>
      <c r="U268" s="2">
        <f>IF(References!$E$1=2,#N/A,INDEX(Data!$A$1:$ZZ$10000,MATCH($R268,Data!$A$1:$A$10036,0),MATCH(U$2,Data!$A$1:$ZZ$1,0))*U$1)</f>
        <v>266.99995008374839</v>
      </c>
      <c r="V268" s="2">
        <f>IF(References!$E$1=1,#N/A,INDEX(Data!$A$1:$ZZ$10000,MATCH($R268,Data!$A$1:$A$10036,0),MATCH(V$2,Data!$A$1:$ZZ$1,0))*U$1)</f>
        <v>14.298926245965104</v>
      </c>
      <c r="W268" s="2">
        <f>IF(References!$E$1=2,#N/A,INDEX(Data!$A$1:$ZZ$10000,MATCH($R268,Data!$A$1:$A$10036,0),MATCH(W$2,Data!$A$1:$ZZ$1,0))*W$1)</f>
        <v>0</v>
      </c>
      <c r="X268" s="2">
        <f>IF(References!$E$1=1,#N/A,INDEX(Data!$A$1:$ZZ$10000,MATCH($R268,Data!$A$1:$A$10036,0),MATCH(X$2,Data!$A$1:$ZZ$1,0))*W$1)</f>
        <v>0</v>
      </c>
      <c r="Y268" s="2">
        <f>IF(References!$E$1=2,#N/A,INDEX(Data!$A$1:$ZZ$10000,MATCH($R268,Data!$A$1:$A$10036,0),MATCH(Y$2,Data!$A$1:$ZZ$1,0))*Y$1)</f>
        <v>595.98270696234681</v>
      </c>
      <c r="Z268" s="2">
        <f>IF(References!$E$1=1,#N/A,INDEX(Data!$A$1:$ZZ$10000,MATCH($R268,Data!$A$1:$A$10036,0),MATCH(Z$2,Data!$A$1:$ZZ$1,0))*Y$1)</f>
        <v>5.6463023069700258</v>
      </c>
    </row>
    <row r="269" spans="1:26" x14ac:dyDescent="0.25">
      <c r="A269" s="1">
        <f t="shared" si="45"/>
        <v>44163</v>
      </c>
      <c r="B269" s="4">
        <f>CHOOSE(References!$G$1,S275,AVERAGEIF(S269:S275,"&lt;&gt;#n/a"),IF(ISERROR(VALUE(B268)),0,B268)+SUMIF(S269,"&lt;&gt;#n/a"))</f>
        <v>21806.237958345504</v>
      </c>
      <c r="C269" s="4">
        <f>CHOOSE(References!$G$1,T275,AVERAGEIF(T269:T275,"&lt;&gt;#n/a"),IF(ISERROR(VALUE(C268)),0,C268)+SUMIF(T269,"&lt;&gt;#n/a"))</f>
        <v>791.55729086548183</v>
      </c>
      <c r="D269" s="4">
        <f>CHOOSE(References!$G$1,U275,AVERAGEIF(U269:U275,"&lt;&gt;#n/a"),IF(ISERROR(VALUE(D268)),0,D268)+SUMIF(U269,"&lt;&gt;#n/a"))</f>
        <v>47578.853811937763</v>
      </c>
      <c r="E269" s="4">
        <f>CHOOSE(References!$G$1,V275,AVERAGEIF(V269:V275,"&lt;&gt;#n/a"),IF(ISERROR(VALUE(E268)),0,E268)+SUMIF(V269,"&lt;&gt;#n/a"))</f>
        <v>1303.0221517232219</v>
      </c>
      <c r="F269" s="4">
        <f>CHOOSE(References!$G$1,W275,AVERAGEIF(W269:W275,"&lt;&gt;#n/a"),IF(ISERROR(VALUE(F268)),0,F268)+SUMIF(W269,"&lt;&gt;#n/a"))</f>
        <v>31536.835146694761</v>
      </c>
      <c r="G269" s="4">
        <f>CHOOSE(References!$G$1,X275,AVERAGEIF(X269:X275,"&lt;&gt;#n/a"),IF(ISERROR(VALUE(G268)),0,G268)+SUMIF(X269,"&lt;&gt;#n/a"))</f>
        <v>849.03160628794865</v>
      </c>
      <c r="H269" s="4">
        <f>CHOOSE(References!$G$1,Y275,AVERAGEIF(Y269:Y275,"&lt;&gt;#n/a"),IF(ISERROR(VALUE(H268)),0,H268)+SUMIF(Y269,"&lt;&gt;#n/a"))</f>
        <v>36420.631251917999</v>
      </c>
      <c r="I269" s="4">
        <f>CHOOSE(References!$G$1,Z275,AVERAGEIF(Z269:Z275,"&lt;&gt;#n/a"),IF(ISERROR(VALUE(I268)),0,I268)+SUMIF(Z269,"&lt;&gt;#n/a"))</f>
        <v>772.46764048079865</v>
      </c>
      <c r="R269" s="1">
        <f t="shared" si="46"/>
        <v>44157</v>
      </c>
      <c r="S269" s="2">
        <f>IF(References!$E$1=2,#N/A,INDEX(Data!$A$1:$ZZ$10000,MATCH($R269,Data!$A$1:$A$10036,0),MATCH(S$2,Data!$A$1:$ZZ$1,0))*S$1)</f>
        <v>294.31288876326278</v>
      </c>
      <c r="T269" s="2">
        <f>IF(References!$E$1=1,#N/A,INDEX(Data!$A$1:$ZZ$10000,MATCH($R269,Data!$A$1:$A$10036,0),MATCH(T$2,Data!$A$1:$ZZ$1,0))*S$1)</f>
        <v>5.0347865247551864</v>
      </c>
      <c r="U269" s="2">
        <f>IF(References!$E$1=2,#N/A,INDEX(Data!$A$1:$ZZ$10000,MATCH($R269,Data!$A$1:$A$10036,0),MATCH(U$2,Data!$A$1:$ZZ$1,0))*U$1)</f>
        <v>109.45178090093289</v>
      </c>
      <c r="V269" s="2">
        <f>IF(References!$E$1=1,#N/A,INDEX(Data!$A$1:$ZZ$10000,MATCH($R269,Data!$A$1:$A$10036,0),MATCH(V$2,Data!$A$1:$ZZ$1,0))*U$1)</f>
        <v>11.785781633037903</v>
      </c>
      <c r="W269" s="2">
        <f>IF(References!$E$1=2,#N/A,INDEX(Data!$A$1:$ZZ$10000,MATCH($R269,Data!$A$1:$A$10036,0),MATCH(W$2,Data!$A$1:$ZZ$1,0))*W$1)</f>
        <v>0</v>
      </c>
      <c r="X269" s="2">
        <f>IF(References!$E$1=1,#N/A,INDEX(Data!$A$1:$ZZ$10000,MATCH($R269,Data!$A$1:$A$10036,0),MATCH(X$2,Data!$A$1:$ZZ$1,0))*W$1)</f>
        <v>0</v>
      </c>
      <c r="Y269" s="2">
        <f>IF(References!$E$1=2,#N/A,INDEX(Data!$A$1:$ZZ$10000,MATCH($R269,Data!$A$1:$A$10036,0),MATCH(Y$2,Data!$A$1:$ZZ$1,0))*Y$1)</f>
        <v>533.31118248622045</v>
      </c>
      <c r="Z269" s="2">
        <f>IF(References!$E$1=1,#N/A,INDEX(Data!$A$1:$ZZ$10000,MATCH($R269,Data!$A$1:$A$10036,0),MATCH(Z$2,Data!$A$1:$ZZ$1,0))*Y$1)</f>
        <v>4.5158262799555748</v>
      </c>
    </row>
    <row r="270" spans="1:26" x14ac:dyDescent="0.25">
      <c r="A270" s="1">
        <f t="shared" si="45"/>
        <v>44164</v>
      </c>
      <c r="B270" s="4">
        <f>CHOOSE(References!$G$1,S276,AVERAGEIF(S270:S276,"&lt;&gt;#n/a"),IF(ISERROR(VALUE(B269)),0,B269)+SUMIF(S270,"&lt;&gt;#n/a"))</f>
        <v>22082.588505771921</v>
      </c>
      <c r="C270" s="4">
        <f>CHOOSE(References!$G$1,T276,AVERAGEIF(T270:T276,"&lt;&gt;#n/a"),IF(ISERROR(VALUE(C269)),0,C269)+SUMIF(T270,"&lt;&gt;#n/a"))</f>
        <v>793.40831532311245</v>
      </c>
      <c r="D270" s="4">
        <f>CHOOSE(References!$G$1,U276,AVERAGEIF(U270:U276,"&lt;&gt;#n/a"),IF(ISERROR(VALUE(D269)),0,D269)+SUMIF(U270,"&lt;&gt;#n/a"))</f>
        <v>47629.896645627901</v>
      </c>
      <c r="E270" s="4">
        <f>CHOOSE(References!$G$1,V276,AVERAGEIF(V270:V276,"&lt;&gt;#n/a"),IF(ISERROR(VALUE(E269)),0,E269)+SUMIF(V270,"&lt;&gt;#n/a"))</f>
        <v>1314.7212731971933</v>
      </c>
      <c r="F270" s="4">
        <f>CHOOSE(References!$G$1,W276,AVERAGEIF(W270:W276,"&lt;&gt;#n/a"),IF(ISERROR(VALUE(F269)),0,F269)+SUMIF(W270,"&lt;&gt;#n/a"))</f>
        <v>32090.70304721062</v>
      </c>
      <c r="G270" s="4">
        <f>CHOOSE(References!$G$1,X276,AVERAGEIF(X270:X276,"&lt;&gt;#n/a"),IF(ISERROR(VALUE(G269)),0,G269)+SUMIF(X270,"&lt;&gt;#n/a"))</f>
        <v>859.98657673777177</v>
      </c>
      <c r="H270" s="4">
        <f>CHOOSE(References!$G$1,Y276,AVERAGEIF(Y270:Y276,"&lt;&gt;#n/a"),IF(ISERROR(VALUE(H269)),0,H269)+SUMIF(Y270,"&lt;&gt;#n/a"))</f>
        <v>36899.172086460989</v>
      </c>
      <c r="I270" s="4">
        <f>CHOOSE(References!$G$1,Z276,AVERAGEIF(Z270:Z276,"&lt;&gt;#n/a"),IF(ISERROR(VALUE(I269)),0,I269)+SUMIF(Z270,"&lt;&gt;#n/a"))</f>
        <v>775.15100158793246</v>
      </c>
      <c r="R270" s="1">
        <f t="shared" si="46"/>
        <v>44158</v>
      </c>
      <c r="S270" s="2">
        <f>IF(References!$E$1=2,#N/A,INDEX(Data!$A$1:$ZZ$10000,MATCH($R270,Data!$A$1:$A$10036,0),MATCH(S$2,Data!$A$1:$ZZ$1,0))*S$1)</f>
        <v>276.35054742641557</v>
      </c>
      <c r="T270" s="2">
        <f>IF(References!$E$1=1,#N/A,INDEX(Data!$A$1:$ZZ$10000,MATCH($R270,Data!$A$1:$A$10036,0),MATCH(T$2,Data!$A$1:$ZZ$1,0))*S$1)</f>
        <v>1.8510244576305834</v>
      </c>
      <c r="U270" s="2">
        <f>IF(References!$E$1=2,#N/A,INDEX(Data!$A$1:$ZZ$10000,MATCH($R270,Data!$A$1:$A$10036,0),MATCH(U$2,Data!$A$1:$ZZ$1,0))*U$1)</f>
        <v>51.042833690142096</v>
      </c>
      <c r="V270" s="2">
        <f>IF(References!$E$1=1,#N/A,INDEX(Data!$A$1:$ZZ$10000,MATCH($R270,Data!$A$1:$A$10036,0),MATCH(V$2,Data!$A$1:$ZZ$1,0))*U$1)</f>
        <v>11.699121473971449</v>
      </c>
      <c r="W270" s="2">
        <f>IF(References!$E$1=2,#N/A,INDEX(Data!$A$1:$ZZ$10000,MATCH($R270,Data!$A$1:$A$10036,0),MATCH(W$2,Data!$A$1:$ZZ$1,0))*W$1)</f>
        <v>553.86790051585933</v>
      </c>
      <c r="X270" s="2">
        <f>IF(References!$E$1=1,#N/A,INDEX(Data!$A$1:$ZZ$10000,MATCH($R270,Data!$A$1:$A$10036,0),MATCH(X$2,Data!$A$1:$ZZ$1,0))*W$1)</f>
        <v>10.954970449823069</v>
      </c>
      <c r="Y270" s="2">
        <f>IF(References!$E$1=2,#N/A,INDEX(Data!$A$1:$ZZ$10000,MATCH($R270,Data!$A$1:$A$10036,0),MATCH(Y$2,Data!$A$1:$ZZ$1,0))*Y$1)</f>
        <v>478.54083454299081</v>
      </c>
      <c r="Z270" s="2">
        <f>IF(References!$E$1=1,#N/A,INDEX(Data!$A$1:$ZZ$10000,MATCH($R270,Data!$A$1:$A$10036,0),MATCH(Z$2,Data!$A$1:$ZZ$1,0))*Y$1)</f>
        <v>2.6833611071337633</v>
      </c>
    </row>
    <row r="271" spans="1:26" x14ac:dyDescent="0.25">
      <c r="A271" s="1">
        <f t="shared" si="45"/>
        <v>44165</v>
      </c>
      <c r="B271" s="4">
        <f>CHOOSE(References!$G$1,S277,AVERAGEIF(S271:S277,"&lt;&gt;#n/a"),IF(ISERROR(VALUE(B270)),0,B270)+SUMIF(S271,"&lt;&gt;#n/a"))</f>
        <v>22311.375128735061</v>
      </c>
      <c r="C271" s="4">
        <f>CHOOSE(References!$G$1,T277,AVERAGEIF(T271:T277,"&lt;&gt;#n/a"),IF(ISERROR(VALUE(C270)),0,C270)+SUMIF(T271,"&lt;&gt;#n/a"))</f>
        <v>800.50144104475282</v>
      </c>
      <c r="D271" s="4">
        <f>CHOOSE(References!$G$1,U277,AVERAGEIF(U271:U277,"&lt;&gt;#n/a"),IF(ISERROR(VALUE(D270)),0,D270)+SUMIF(U271,"&lt;&gt;#n/a"))</f>
        <v>47972.290934099467</v>
      </c>
      <c r="E271" s="4">
        <f>CHOOSE(References!$G$1,V277,AVERAGEIF(V271:V277,"&lt;&gt;#n/a"),IF(ISERROR(VALUE(E270)),0,E270)+SUMIF(V271,"&lt;&gt;#n/a"))</f>
        <v>1326.7670353074307</v>
      </c>
      <c r="F271" s="4">
        <f>CHOOSE(References!$G$1,W277,AVERAGEIF(W271:W277,"&lt;&gt;#n/a"),IF(ISERROR(VALUE(F270)),0,F270)+SUMIF(W271,"&lt;&gt;#n/a"))</f>
        <v>32352.338552406785</v>
      </c>
      <c r="G271" s="4">
        <f>CHOOSE(References!$G$1,X277,AVERAGEIF(X271:X277,"&lt;&gt;#n/a"),IF(ISERROR(VALUE(G270)),0,G270)+SUMIF(X271,"&lt;&gt;#n/a"))</f>
        <v>871.47645785409009</v>
      </c>
      <c r="H271" s="4">
        <f>CHOOSE(References!$G$1,Y277,AVERAGEIF(Y271:Y277,"&lt;&gt;#n/a"),IF(ISERROR(VALUE(H270)),0,H270)+SUMIF(Y271,"&lt;&gt;#n/a"))</f>
        <v>37427.830691534953</v>
      </c>
      <c r="I271" s="4">
        <f>CHOOSE(References!$G$1,Z277,AVERAGEIF(Z271:Z277,"&lt;&gt;#n/a"),IF(ISERROR(VALUE(I270)),0,I270)+SUMIF(Z271,"&lt;&gt;#n/a"))</f>
        <v>777.94376360090632</v>
      </c>
      <c r="R271" s="1">
        <f t="shared" si="46"/>
        <v>44159</v>
      </c>
      <c r="S271" s="2">
        <f>IF(References!$E$1=2,#N/A,INDEX(Data!$A$1:$ZZ$10000,MATCH($R271,Data!$A$1:$A$10036,0),MATCH(S$2,Data!$A$1:$ZZ$1,0))*S$1)</f>
        <v>228.7866229631401</v>
      </c>
      <c r="T271" s="2">
        <f>IF(References!$E$1=1,#N/A,INDEX(Data!$A$1:$ZZ$10000,MATCH($R271,Data!$A$1:$A$10036,0),MATCH(T$2,Data!$A$1:$ZZ$1,0))*S$1)</f>
        <v>7.0931257216403951</v>
      </c>
      <c r="U271" s="2">
        <f>IF(References!$E$1=2,#N/A,INDEX(Data!$A$1:$ZZ$10000,MATCH($R271,Data!$A$1:$A$10036,0),MATCH(U$2,Data!$A$1:$ZZ$1,0))*U$1)</f>
        <v>342.39428847156438</v>
      </c>
      <c r="V271" s="2">
        <f>IF(References!$E$1=1,#N/A,INDEX(Data!$A$1:$ZZ$10000,MATCH($R271,Data!$A$1:$A$10036,0),MATCH(V$2,Data!$A$1:$ZZ$1,0))*U$1)</f>
        <v>12.04576211023727</v>
      </c>
      <c r="W271" s="2">
        <f>IF(References!$E$1=2,#N/A,INDEX(Data!$A$1:$ZZ$10000,MATCH($R271,Data!$A$1:$A$10036,0),MATCH(W$2,Data!$A$1:$ZZ$1,0))*W$1)</f>
        <v>261.63550519616501</v>
      </c>
      <c r="X271" s="2">
        <f>IF(References!$E$1=1,#N/A,INDEX(Data!$A$1:$ZZ$10000,MATCH($R271,Data!$A$1:$A$10036,0),MATCH(X$2,Data!$A$1:$ZZ$1,0))*W$1)</f>
        <v>11.489881116318337</v>
      </c>
      <c r="Y271" s="2">
        <f>IF(References!$E$1=2,#N/A,INDEX(Data!$A$1:$ZZ$10000,MATCH($R271,Data!$A$1:$A$10036,0),MATCH(Y$2,Data!$A$1:$ZZ$1,0))*Y$1)</f>
        <v>528.65860507396474</v>
      </c>
      <c r="Z271" s="2">
        <f>IF(References!$E$1=1,#N/A,INDEX(Data!$A$1:$ZZ$10000,MATCH($R271,Data!$A$1:$A$10036,0),MATCH(Z$2,Data!$A$1:$ZZ$1,0))*Y$1)</f>
        <v>2.7927620129738715</v>
      </c>
    </row>
    <row r="272" spans="1:26" x14ac:dyDescent="0.25">
      <c r="A272" s="1">
        <f t="shared" si="45"/>
        <v>44166</v>
      </c>
      <c r="B272" s="4">
        <f>CHOOSE(References!$G$1,S278,AVERAGEIF(S272:S278,"&lt;&gt;#n/a"),IF(ISERROR(VALUE(B271)),0,B271)+SUMIF(S272,"&lt;&gt;#n/a"))</f>
        <v>22478.692931509206</v>
      </c>
      <c r="C272" s="4">
        <f>CHOOSE(References!$G$1,T278,AVERAGEIF(T272:T278,"&lt;&gt;#n/a"),IF(ISERROR(VALUE(C271)),0,C271)+SUMIF(T272,"&lt;&gt;#n/a"))</f>
        <v>809.50482400666795</v>
      </c>
      <c r="D272" s="4">
        <f>CHOOSE(References!$G$1,U278,AVERAGEIF(U272:U278,"&lt;&gt;#n/a"),IF(ISERROR(VALUE(D271)),0,D271)+SUMIF(U272,"&lt;&gt;#n/a"))</f>
        <v>48220.398969506728</v>
      </c>
      <c r="E272" s="4">
        <f>CHOOSE(References!$G$1,V278,AVERAGEIF(V272:V278,"&lt;&gt;#n/a"),IF(ISERROR(VALUE(E271)),0,E271)+SUMIF(V272,"&lt;&gt;#n/a"))</f>
        <v>1337.0795942363388</v>
      </c>
      <c r="F272" s="4">
        <f>CHOOSE(References!$G$1,W278,AVERAGEIF(W272:W278,"&lt;&gt;#n/a"),IF(ISERROR(VALUE(F271)),0,F271)+SUMIF(W272,"&lt;&gt;#n/a"))</f>
        <v>32571.052825723371</v>
      </c>
      <c r="G272" s="4">
        <f>CHOOSE(References!$G$1,X278,AVERAGEIF(X272:X278,"&lt;&gt;#n/a"),IF(ISERROR(VALUE(G271)),0,G271)+SUMIF(X272,"&lt;&gt;#n/a"))</f>
        <v>879.37173929156017</v>
      </c>
      <c r="H272" s="4">
        <f>CHOOSE(References!$G$1,Y278,AVERAGEIF(Y272:Y278,"&lt;&gt;#n/a"),IF(ISERROR(VALUE(H271)),0,H271)+SUMIF(Y272,"&lt;&gt;#n/a"))</f>
        <v>37945.336482041326</v>
      </c>
      <c r="I272" s="4">
        <f>CHOOSE(References!$G$1,Z278,AVERAGEIF(Z272:Z278,"&lt;&gt;#n/a"),IF(ISERROR(VALUE(I271)),0,I271)+SUMIF(Z272,"&lt;&gt;#n/a"))</f>
        <v>784.70230845058416</v>
      </c>
      <c r="R272" s="1">
        <f t="shared" si="46"/>
        <v>44160</v>
      </c>
      <c r="S272" s="2">
        <f>IF(References!$E$1=2,#N/A,INDEX(Data!$A$1:$ZZ$10000,MATCH($R272,Data!$A$1:$A$10036,0),MATCH(S$2,Data!$A$1:$ZZ$1,0))*S$1)</f>
        <v>167.3178027741437</v>
      </c>
      <c r="T272" s="2">
        <f>IF(References!$E$1=1,#N/A,INDEX(Data!$A$1:$ZZ$10000,MATCH($R272,Data!$A$1:$A$10036,0),MATCH(T$2,Data!$A$1:$ZZ$1,0))*S$1)</f>
        <v>9.0033829619151575</v>
      </c>
      <c r="U272" s="2">
        <f>IF(References!$E$1=2,#N/A,INDEX(Data!$A$1:$ZZ$10000,MATCH($R272,Data!$A$1:$A$10036,0),MATCH(U$2,Data!$A$1:$ZZ$1,0))*U$1)</f>
        <v>248.10803540726116</v>
      </c>
      <c r="V272" s="2">
        <f>IF(References!$E$1=1,#N/A,INDEX(Data!$A$1:$ZZ$10000,MATCH($R272,Data!$A$1:$A$10036,0),MATCH(V$2,Data!$A$1:$ZZ$1,0))*U$1)</f>
        <v>10.312558928908166</v>
      </c>
      <c r="W272" s="2">
        <f>IF(References!$E$1=2,#N/A,INDEX(Data!$A$1:$ZZ$10000,MATCH($R272,Data!$A$1:$A$10036,0),MATCH(W$2,Data!$A$1:$ZZ$1,0))*W$1)</f>
        <v>218.71427331658478</v>
      </c>
      <c r="X272" s="2">
        <f>IF(References!$E$1=1,#N/A,INDEX(Data!$A$1:$ZZ$10000,MATCH($R272,Data!$A$1:$A$10036,0),MATCH(X$2,Data!$A$1:$ZZ$1,0))*W$1)</f>
        <v>7.8952814374701417</v>
      </c>
      <c r="Y272" s="2">
        <f>IF(References!$E$1=2,#N/A,INDEX(Data!$A$1:$ZZ$10000,MATCH($R272,Data!$A$1:$A$10036,0),MATCH(Y$2,Data!$A$1:$ZZ$1,0))*Y$1)</f>
        <v>517.505790506376</v>
      </c>
      <c r="Z272" s="2">
        <f>IF(References!$E$1=1,#N/A,INDEX(Data!$A$1:$ZZ$10000,MATCH($R272,Data!$A$1:$A$10036,0),MATCH(Z$2,Data!$A$1:$ZZ$1,0))*Y$1)</f>
        <v>6.7585448496777918</v>
      </c>
    </row>
    <row r="273" spans="1:26" x14ac:dyDescent="0.25">
      <c r="A273" s="1">
        <f t="shared" si="45"/>
        <v>44167</v>
      </c>
      <c r="B273" s="4">
        <f>CHOOSE(References!$G$1,S279,AVERAGEIF(S273:S279,"&lt;&gt;#n/a"),IF(ISERROR(VALUE(B272)),0,B272)+SUMIF(S273,"&lt;&gt;#n/a"))</f>
        <v>22748.394599083811</v>
      </c>
      <c r="C273" s="4">
        <f>CHOOSE(References!$G$1,T279,AVERAGEIF(T273:T279,"&lt;&gt;#n/a"),IF(ISERROR(VALUE(C272)),0,C272)+SUMIF(T273,"&lt;&gt;#n/a"))</f>
        <v>819.79651999109399</v>
      </c>
      <c r="D273" s="4">
        <f>CHOOSE(References!$G$1,U279,AVERAGEIF(U273:U279,"&lt;&gt;#n/a"),IF(ISERROR(VALUE(D272)),0,D272)+SUMIF(U273,"&lt;&gt;#n/a"))</f>
        <v>48451.781594214161</v>
      </c>
      <c r="E273" s="4">
        <f>CHOOSE(References!$G$1,V279,AVERAGEIF(V273:V279,"&lt;&gt;#n/a"),IF(ISERROR(VALUE(E272)),0,E272)+SUMIF(V273,"&lt;&gt;#n/a"))</f>
        <v>1348.9520360284432</v>
      </c>
      <c r="F273" s="4">
        <f>CHOOSE(References!$G$1,W279,AVERAGEIF(W273:W279,"&lt;&gt;#n/a"),IF(ISERROR(VALUE(F272)),0,F272)+SUMIF(W273,"&lt;&gt;#n/a"))</f>
        <v>32833.993512945781</v>
      </c>
      <c r="G273" s="4">
        <f>CHOOSE(References!$G$1,X279,AVERAGEIF(X273:X279,"&lt;&gt;#n/a"),IF(ISERROR(VALUE(G272)),0,G272)+SUMIF(X273,"&lt;&gt;#n/a"))</f>
        <v>886.58233507591638</v>
      </c>
      <c r="H273" s="4">
        <f>CHOOSE(References!$G$1,Y279,AVERAGEIF(Y273:Y279,"&lt;&gt;#n/a"),IF(ISERROR(VALUE(H272)),0,H272)+SUMIF(Y273,"&lt;&gt;#n/a"))</f>
        <v>38512.364415924661</v>
      </c>
      <c r="I273" s="4">
        <f>CHOOSE(References!$G$1,Z279,AVERAGEIF(Z273:Z279,"&lt;&gt;#n/a"),IF(ISERROR(VALUE(I272)),0,I272)+SUMIF(Z273,"&lt;&gt;#n/a"))</f>
        <v>791.81640624424233</v>
      </c>
      <c r="R273" s="1">
        <f t="shared" si="46"/>
        <v>44161</v>
      </c>
      <c r="S273" s="2">
        <f>IF(References!$E$1=2,#N/A,INDEX(Data!$A$1:$ZZ$10000,MATCH($R273,Data!$A$1:$A$10036,0),MATCH(S$2,Data!$A$1:$ZZ$1,0))*S$1)</f>
        <v>269.70166757460652</v>
      </c>
      <c r="T273" s="2">
        <f>IF(References!$E$1=1,#N/A,INDEX(Data!$A$1:$ZZ$10000,MATCH($R273,Data!$A$1:$A$10036,0),MATCH(T$2,Data!$A$1:$ZZ$1,0))*S$1)</f>
        <v>10.291695984426044</v>
      </c>
      <c r="U273" s="2">
        <f>IF(References!$E$1=2,#N/A,INDEX(Data!$A$1:$ZZ$10000,MATCH($R273,Data!$A$1:$A$10036,0),MATCH(U$2,Data!$A$1:$ZZ$1,0))*U$1)</f>
        <v>231.38262470743533</v>
      </c>
      <c r="V273" s="2">
        <f>IF(References!$E$1=1,#N/A,INDEX(Data!$A$1:$ZZ$10000,MATCH($R273,Data!$A$1:$A$10036,0),MATCH(V$2,Data!$A$1:$ZZ$1,0))*U$1)</f>
        <v>11.872441792104359</v>
      </c>
      <c r="W273" s="2">
        <f>IF(References!$E$1=2,#N/A,INDEX(Data!$A$1:$ZZ$10000,MATCH($R273,Data!$A$1:$A$10036,0),MATCH(W$2,Data!$A$1:$ZZ$1,0))*W$1)</f>
        <v>262.94068722241349</v>
      </c>
      <c r="X273" s="2">
        <f>IF(References!$E$1=1,#N/A,INDEX(Data!$A$1:$ZZ$10000,MATCH($R273,Data!$A$1:$A$10036,0),MATCH(X$2,Data!$A$1:$ZZ$1,0))*W$1)</f>
        <v>7.2105957843562001</v>
      </c>
      <c r="Y273" s="2">
        <f>IF(References!$E$1=2,#N/A,INDEX(Data!$A$1:$ZZ$10000,MATCH($R273,Data!$A$1:$A$10036,0),MATCH(Y$2,Data!$A$1:$ZZ$1,0))*Y$1)</f>
        <v>567.02793388333157</v>
      </c>
      <c r="Z273" s="2">
        <f>IF(References!$E$1=1,#N/A,INDEX(Data!$A$1:$ZZ$10000,MATCH($R273,Data!$A$1:$A$10036,0),MATCH(Z$2,Data!$A$1:$ZZ$1,0))*Y$1)</f>
        <v>7.1140977936581429</v>
      </c>
    </row>
    <row r="274" spans="1:26" x14ac:dyDescent="0.25">
      <c r="A274" s="1">
        <f t="shared" si="45"/>
        <v>44168</v>
      </c>
      <c r="B274" s="4">
        <f>CHOOSE(References!$G$1,S280,AVERAGEIF(S274:S280,"&lt;&gt;#n/a"),IF(ISERROR(VALUE(B273)),0,B273)+SUMIF(S274,"&lt;&gt;#n/a"))</f>
        <v>23008.352473913452</v>
      </c>
      <c r="C274" s="4">
        <f>CHOOSE(References!$G$1,T280,AVERAGEIF(T274:T280,"&lt;&gt;#n/a"),IF(ISERROR(VALUE(C273)),0,C273)+SUMIF(T274,"&lt;&gt;#n/a"))</f>
        <v>827.17100143029427</v>
      </c>
      <c r="D274" s="4">
        <f>CHOOSE(References!$G$1,U280,AVERAGEIF(U274:U280,"&lt;&gt;#n/a"),IF(ISERROR(VALUE(D273)),0,D273)+SUMIF(U274,"&lt;&gt;#n/a"))</f>
        <v>48660.11261660992</v>
      </c>
      <c r="E274" s="4">
        <f>CHOOSE(References!$G$1,V280,AVERAGEIF(V274:V280,"&lt;&gt;#n/a"),IF(ISERROR(VALUE(E273)),0,E273)+SUMIF(V274,"&lt;&gt;#n/a"))</f>
        <v>1359.1779347982849</v>
      </c>
      <c r="F274" s="4">
        <f>CHOOSE(References!$G$1,W280,AVERAGEIF(W274:W280,"&lt;&gt;#n/a"),IF(ISERROR(VALUE(F273)),0,F273)+SUMIF(W274,"&lt;&gt;#n/a"))</f>
        <v>33066.208931484703</v>
      </c>
      <c r="G274" s="4">
        <f>CHOOSE(References!$G$1,X280,AVERAGEIF(X274:X280,"&lt;&gt;#n/a"),IF(ISERROR(VALUE(G273)),0,G273)+SUMIF(X274,"&lt;&gt;#n/a"))</f>
        <v>892.87288451390077</v>
      </c>
      <c r="H274" s="4">
        <f>CHOOSE(References!$G$1,Y280,AVERAGEIF(Y274:Y280,"&lt;&gt;#n/a"),IF(ISERROR(VALUE(H273)),0,H273)+SUMIF(Y274,"&lt;&gt;#n/a"))</f>
        <v>38834.765846521412</v>
      </c>
      <c r="I274" s="4">
        <f>CHOOSE(References!$G$1,Z280,AVERAGEIF(Z274:Z280,"&lt;&gt;#n/a"),IF(ISERROR(VALUE(I273)),0,I273)+SUMIF(Z274,"&lt;&gt;#n/a"))</f>
        <v>795.42967505101706</v>
      </c>
      <c r="R274" s="1">
        <f t="shared" si="46"/>
        <v>44162</v>
      </c>
      <c r="S274" s="2">
        <f>IF(References!$E$1=2,#N/A,INDEX(Data!$A$1:$ZZ$10000,MATCH($R274,Data!$A$1:$A$10036,0),MATCH(S$2,Data!$A$1:$ZZ$1,0))*S$1)</f>
        <v>259.95787482963914</v>
      </c>
      <c r="T274" s="2">
        <f>IF(References!$E$1=1,#N/A,INDEX(Data!$A$1:$ZZ$10000,MATCH($R274,Data!$A$1:$A$10036,0),MATCH(T$2,Data!$A$1:$ZZ$1,0))*S$1)</f>
        <v>7.3744814392002436</v>
      </c>
      <c r="U274" s="2">
        <f>IF(References!$E$1=2,#N/A,INDEX(Data!$A$1:$ZZ$10000,MATCH($R274,Data!$A$1:$A$10036,0),MATCH(U$2,Data!$A$1:$ZZ$1,0))*U$1)</f>
        <v>208.33102239575825</v>
      </c>
      <c r="V274" s="2">
        <f>IF(References!$E$1=1,#N/A,INDEX(Data!$A$1:$ZZ$10000,MATCH($R274,Data!$A$1:$A$10036,0),MATCH(V$2,Data!$A$1:$ZZ$1,0))*U$1)</f>
        <v>10.225898769841711</v>
      </c>
      <c r="W274" s="2">
        <f>IF(References!$E$1=2,#N/A,INDEX(Data!$A$1:$ZZ$10000,MATCH($R274,Data!$A$1:$A$10036,0),MATCH(W$2,Data!$A$1:$ZZ$1,0))*W$1)</f>
        <v>232.21541853892532</v>
      </c>
      <c r="X274" s="2">
        <f>IF(References!$E$1=1,#N/A,INDEX(Data!$A$1:$ZZ$10000,MATCH($R274,Data!$A$1:$A$10036,0),MATCH(X$2,Data!$A$1:$ZZ$1,0))*W$1)</f>
        <v>6.2905494379843407</v>
      </c>
      <c r="Y274" s="2">
        <f>IF(References!$E$1=2,#N/A,INDEX(Data!$A$1:$ZZ$10000,MATCH($R274,Data!$A$1:$A$10036,0),MATCH(Y$2,Data!$A$1:$ZZ$1,0))*Y$1)</f>
        <v>322.40143059674756</v>
      </c>
      <c r="Z274" s="2">
        <f>IF(References!$E$1=1,#N/A,INDEX(Data!$A$1:$ZZ$10000,MATCH($R274,Data!$A$1:$A$10036,0),MATCH(Z$2,Data!$A$1:$ZZ$1,0))*Y$1)</f>
        <v>3.6132688067746828</v>
      </c>
    </row>
    <row r="275" spans="1:26" x14ac:dyDescent="0.25">
      <c r="A275" s="1">
        <f t="shared" si="45"/>
        <v>44169</v>
      </c>
      <c r="B275" s="4">
        <f>CHOOSE(References!$G$1,S281,AVERAGEIF(S275:S281,"&lt;&gt;#n/a"),IF(ISERROR(VALUE(B274)),0,B274)+SUMIF(S275,"&lt;&gt;#n/a"))</f>
        <v>23226.610469761588</v>
      </c>
      <c r="C275" s="4">
        <f>CHOOSE(References!$G$1,T281,AVERAGEIF(T275:T281,"&lt;&gt;#n/a"),IF(ISERROR(VALUE(C274)),0,C274)+SUMIF(T275,"&lt;&gt;#n/a"))</f>
        <v>834.87126317403749</v>
      </c>
      <c r="D275" s="4">
        <f>CHOOSE(References!$G$1,U281,AVERAGEIF(U275:U281,"&lt;&gt;#n/a"),IF(ISERROR(VALUE(D274)),0,D274)+SUMIF(U275,"&lt;&gt;#n/a"))</f>
        <v>48893.748405453087</v>
      </c>
      <c r="E275" s="4">
        <f>CHOOSE(References!$G$1,V281,AVERAGEIF(V275:V281,"&lt;&gt;#n/a"),IF(ISERROR(VALUE(E274)),0,E274)+SUMIF(V275,"&lt;&gt;#n/a"))</f>
        <v>1369.9237945225254</v>
      </c>
      <c r="F275" s="4">
        <f>CHOOSE(References!$G$1,W281,AVERAGEIF(W275:W281,"&lt;&gt;#n/a"),IF(ISERROR(VALUE(F274)),0,F274)+SUMIF(W275,"&lt;&gt;#n/a"))</f>
        <v>33066.208931484703</v>
      </c>
      <c r="G275" s="4">
        <f>CHOOSE(References!$G$1,X281,AVERAGEIF(X275:X281,"&lt;&gt;#n/a"),IF(ISERROR(VALUE(G274)),0,G274)+SUMIF(X275,"&lt;&gt;#n/a"))</f>
        <v>892.87288451390077</v>
      </c>
      <c r="H275" s="4">
        <f>CHOOSE(References!$G$1,Y281,AVERAGEIF(Y275:Y281,"&lt;&gt;#n/a"),IF(ISERROR(VALUE(H274)),0,H274)+SUMIF(Y275,"&lt;&gt;#n/a"))</f>
        <v>39466.595583630704</v>
      </c>
      <c r="I275" s="4">
        <f>CHOOSE(References!$G$1,Z281,AVERAGEIF(Z275:Z281,"&lt;&gt;#n/a"),IF(ISERROR(VALUE(I274)),0,I274)+SUMIF(Z275,"&lt;&gt;#n/a"))</f>
        <v>799.69631037878128</v>
      </c>
      <c r="R275" s="1">
        <f t="shared" si="46"/>
        <v>44163</v>
      </c>
      <c r="S275" s="2">
        <f>IF(References!$E$1=2,#N/A,INDEX(Data!$A$1:$ZZ$10000,MATCH($R275,Data!$A$1:$A$10036,0),MATCH(S$2,Data!$A$1:$ZZ$1,0))*S$1)</f>
        <v>218.25799584813734</v>
      </c>
      <c r="T275" s="2">
        <f>IF(References!$E$1=1,#N/A,INDEX(Data!$A$1:$ZZ$10000,MATCH($R275,Data!$A$1:$A$10036,0),MATCH(T$2,Data!$A$1:$ZZ$1,0))*S$1)</f>
        <v>7.7002617437432264</v>
      </c>
      <c r="U275" s="2">
        <f>IF(References!$E$1=2,#N/A,INDEX(Data!$A$1:$ZZ$10000,MATCH($R275,Data!$A$1:$A$10036,0),MATCH(U$2,Data!$A$1:$ZZ$1,0))*U$1)</f>
        <v>233.63578884316314</v>
      </c>
      <c r="V275" s="2">
        <f>IF(References!$E$1=1,#N/A,INDEX(Data!$A$1:$ZZ$10000,MATCH($R275,Data!$A$1:$A$10036,0),MATCH(V$2,Data!$A$1:$ZZ$1,0))*U$1)</f>
        <v>10.745859724240441</v>
      </c>
      <c r="W275" s="2">
        <f>IF(References!$E$1=2,#N/A,INDEX(Data!$A$1:$ZZ$10000,MATCH($R275,Data!$A$1:$A$10036,0),MATCH(W$2,Data!$A$1:$ZZ$1,0))*W$1)</f>
        <v>0</v>
      </c>
      <c r="X275" s="2">
        <f>IF(References!$E$1=1,#N/A,INDEX(Data!$A$1:$ZZ$10000,MATCH($R275,Data!$A$1:$A$10036,0),MATCH(X$2,Data!$A$1:$ZZ$1,0))*W$1)</f>
        <v>0</v>
      </c>
      <c r="Y275" s="2">
        <f>IF(References!$E$1=2,#N/A,INDEX(Data!$A$1:$ZZ$10000,MATCH($R275,Data!$A$1:$A$10036,0),MATCH(Y$2,Data!$A$1:$ZZ$1,0))*Y$1)</f>
        <v>631.829737109289</v>
      </c>
      <c r="Z275" s="2">
        <f>IF(References!$E$1=1,#N/A,INDEX(Data!$A$1:$ZZ$10000,MATCH($R275,Data!$A$1:$A$10036,0),MATCH(Z$2,Data!$A$1:$ZZ$1,0))*Y$1)</f>
        <v>4.2666353277642175</v>
      </c>
    </row>
    <row r="276" spans="1:26" x14ac:dyDescent="0.25">
      <c r="A276" s="1">
        <f t="shared" si="45"/>
        <v>44170</v>
      </c>
      <c r="B276" s="4">
        <f>CHOOSE(References!$G$1,S282,AVERAGEIF(S276:S282,"&lt;&gt;#n/a"),IF(ISERROR(VALUE(B275)),0,B275)+SUMIF(S276,"&lt;&gt;#n/a"))</f>
        <v>23461.63134309803</v>
      </c>
      <c r="C276" s="4">
        <f>CHOOSE(References!$G$1,T282,AVERAGEIF(T276:T282,"&lt;&gt;#n/a"),IF(ISERROR(VALUE(C275)),0,C275)+SUMIF(T276,"&lt;&gt;#n/a"))</f>
        <v>841.96438889567787</v>
      </c>
      <c r="D276" s="4">
        <f>CHOOSE(References!$G$1,U282,AVERAGEIF(U276:U282,"&lt;&gt;#n/a"),IF(ISERROR(VALUE(D275)),0,D275)+SUMIF(U276,"&lt;&gt;#n/a"))</f>
        <v>48980.755205155809</v>
      </c>
      <c r="E276" s="4">
        <f>CHOOSE(References!$G$1,V282,AVERAGEIF(V276:V282,"&lt;&gt;#n/a"),IF(ISERROR(VALUE(E275)),0,E275)+SUMIF(V276,"&lt;&gt;#n/a"))</f>
        <v>1379.8030526561013</v>
      </c>
      <c r="F276" s="4">
        <f>CHOOSE(References!$G$1,W282,AVERAGEIF(W276:W282,"&lt;&gt;#n/a"),IF(ISERROR(VALUE(F275)),0,F275)+SUMIF(W276,"&lt;&gt;#n/a"))</f>
        <v>33066.208931484703</v>
      </c>
      <c r="G276" s="4">
        <f>CHOOSE(References!$G$1,X282,AVERAGEIF(X276:X282,"&lt;&gt;#n/a"),IF(ISERROR(VALUE(G275)),0,G275)+SUMIF(X276,"&lt;&gt;#n/a"))</f>
        <v>892.87288451390077</v>
      </c>
      <c r="H276" s="4">
        <f>CHOOSE(References!$G$1,Y282,AVERAGEIF(Y276:Y282,"&lt;&gt;#n/a"),IF(ISERROR(VALUE(H275)),0,H275)+SUMIF(Y276,"&lt;&gt;#n/a"))</f>
        <v>39937.302097749925</v>
      </c>
      <c r="I276" s="4">
        <f>CHOOSE(References!$G$1,Z282,AVERAGEIF(Z276:Z282,"&lt;&gt;#n/a"),IF(ISERROR(VALUE(I275)),0,I275)+SUMIF(Z276,"&lt;&gt;#n/a"))</f>
        <v>803.35516289632267</v>
      </c>
      <c r="R276" s="1">
        <f t="shared" si="46"/>
        <v>44164</v>
      </c>
      <c r="S276" s="2">
        <f>IF(References!$E$1=2,#N/A,INDEX(Data!$A$1:$ZZ$10000,MATCH($R276,Data!$A$1:$A$10036,0),MATCH(S$2,Data!$A$1:$ZZ$1,0))*S$1)</f>
        <v>235.02087333643991</v>
      </c>
      <c r="T276" s="2">
        <f>IF(References!$E$1=1,#N/A,INDEX(Data!$A$1:$ZZ$10000,MATCH($R276,Data!$A$1:$A$10036,0),MATCH(T$2,Data!$A$1:$ZZ$1,0))*S$1)</f>
        <v>7.0931257216403951</v>
      </c>
      <c r="U276" s="2">
        <f>IF(References!$E$1=2,#N/A,INDEX(Data!$A$1:$ZZ$10000,MATCH($R276,Data!$A$1:$A$10036,0),MATCH(U$2,Data!$A$1:$ZZ$1,0))*U$1)</f>
        <v>87.006799702720997</v>
      </c>
      <c r="V276" s="2">
        <f>IF(References!$E$1=1,#N/A,INDEX(Data!$A$1:$ZZ$10000,MATCH($R276,Data!$A$1:$A$10036,0),MATCH(V$2,Data!$A$1:$ZZ$1,0))*U$1)</f>
        <v>9.87925813357589</v>
      </c>
      <c r="W276" s="2">
        <f>IF(References!$E$1=2,#N/A,INDEX(Data!$A$1:$ZZ$10000,MATCH($R276,Data!$A$1:$A$10036,0),MATCH(W$2,Data!$A$1:$ZZ$1,0))*W$1)</f>
        <v>0</v>
      </c>
      <c r="X276" s="2">
        <f>IF(References!$E$1=1,#N/A,INDEX(Data!$A$1:$ZZ$10000,MATCH($R276,Data!$A$1:$A$10036,0),MATCH(X$2,Data!$A$1:$ZZ$1,0))*W$1)</f>
        <v>0</v>
      </c>
      <c r="Y276" s="2">
        <f>IF(References!$E$1=2,#N/A,INDEX(Data!$A$1:$ZZ$10000,MATCH($R276,Data!$A$1:$A$10036,0),MATCH(Y$2,Data!$A$1:$ZZ$1,0))*Y$1)</f>
        <v>470.70651411921858</v>
      </c>
      <c r="Z276" s="2">
        <f>IF(References!$E$1=1,#N/A,INDEX(Data!$A$1:$ZZ$10000,MATCH($R276,Data!$A$1:$A$10036,0),MATCH(Z$2,Data!$A$1:$ZZ$1,0))*Y$1)</f>
        <v>3.6588525175413942</v>
      </c>
    </row>
    <row r="277" spans="1:26" x14ac:dyDescent="0.25">
      <c r="A277" s="1">
        <f t="shared" si="45"/>
        <v>44171</v>
      </c>
      <c r="B277" s="4">
        <f>CHOOSE(References!$G$1,S283,AVERAGEIF(S277:S283,"&lt;&gt;#n/a"),IF(ISERROR(VALUE(B276)),0,B276)+SUMIF(S277,"&lt;&gt;#n/a"))</f>
        <v>23641.624961358029</v>
      </c>
      <c r="C277" s="4">
        <f>CHOOSE(References!$G$1,T283,AVERAGEIF(T277:T283,"&lt;&gt;#n/a"),IF(ISERROR(VALUE(C276)),0,C276)+SUMIF(T277,"&lt;&gt;#n/a"))</f>
        <v>845.14815096280245</v>
      </c>
      <c r="D277" s="4">
        <f>CHOOSE(References!$G$1,U283,AVERAGEIF(U277:U283,"&lt;&gt;#n/a"),IF(ISERROR(VALUE(D276)),0,D276)+SUMIF(U277,"&lt;&gt;#n/a"))</f>
        <v>49029.284894233024</v>
      </c>
      <c r="E277" s="4">
        <f>CHOOSE(References!$G$1,V283,AVERAGEIF(V277:V283,"&lt;&gt;#n/a"),IF(ISERROR(VALUE(E276)),0,E276)+SUMIF(V277,"&lt;&gt;#n/a"))</f>
        <v>1389.9422912668765</v>
      </c>
      <c r="F277" s="4">
        <f>CHOOSE(References!$G$1,W283,AVERAGEIF(W277:W283,"&lt;&gt;#n/a"),IF(ISERROR(VALUE(F276)),0,F276)+SUMIF(W277,"&lt;&gt;#n/a"))</f>
        <v>33493.68813972106</v>
      </c>
      <c r="G277" s="4">
        <f>CHOOSE(References!$G$1,X283,AVERAGEIF(X277:X283,"&lt;&gt;#n/a"),IF(ISERROR(VALUE(G276)),0,G276)+SUMIF(X277,"&lt;&gt;#n/a"))</f>
        <v>901.45285160448486</v>
      </c>
      <c r="H277" s="4">
        <f>CHOOSE(References!$G$1,Y283,AVERAGEIF(Y277:Y283,"&lt;&gt;#n/a"),IF(ISERROR(VALUE(H276)),0,H276)+SUMIF(Y277,"&lt;&gt;#n/a"))</f>
        <v>40352.630481115688</v>
      </c>
      <c r="I277" s="4">
        <f>CHOOSE(References!$G$1,Z283,AVERAGEIF(Z277:Z283,"&lt;&gt;#n/a"),IF(ISERROR(VALUE(I276)),0,I276)+SUMIF(Z277,"&lt;&gt;#n/a"))</f>
        <v>805.81668327772513</v>
      </c>
      <c r="R277" s="1">
        <f t="shared" si="46"/>
        <v>44165</v>
      </c>
      <c r="S277" s="2">
        <f>IF(References!$E$1=2,#N/A,INDEX(Data!$A$1:$ZZ$10000,MATCH($R277,Data!$A$1:$A$10036,0),MATCH(S$2,Data!$A$1:$ZZ$1,0))*S$1)</f>
        <v>179.99361825999793</v>
      </c>
      <c r="T277" s="2">
        <f>IF(References!$E$1=1,#N/A,INDEX(Data!$A$1:$ZZ$10000,MATCH($R277,Data!$A$1:$A$10036,0),MATCH(T$2,Data!$A$1:$ZZ$1,0))*S$1)</f>
        <v>3.1837620671246034</v>
      </c>
      <c r="U277" s="2">
        <f>IF(References!$E$1=2,#N/A,INDEX(Data!$A$1:$ZZ$10000,MATCH($R277,Data!$A$1:$A$10036,0),MATCH(U$2,Data!$A$1:$ZZ$1,0))*U$1)</f>
        <v>48.529689077214897</v>
      </c>
      <c r="V277" s="2">
        <f>IF(References!$E$1=1,#N/A,INDEX(Data!$A$1:$ZZ$10000,MATCH($R277,Data!$A$1:$A$10036,0),MATCH(V$2,Data!$A$1:$ZZ$1,0))*U$1)</f>
        <v>10.139238610775255</v>
      </c>
      <c r="W277" s="2">
        <f>IF(References!$E$1=2,#N/A,INDEX(Data!$A$1:$ZZ$10000,MATCH($R277,Data!$A$1:$A$10036,0),MATCH(W$2,Data!$A$1:$ZZ$1,0))*W$1)</f>
        <v>427.47920823635758</v>
      </c>
      <c r="X277" s="2">
        <f>IF(References!$E$1=1,#N/A,INDEX(Data!$A$1:$ZZ$10000,MATCH($R277,Data!$A$1:$A$10036,0),MATCH(X$2,Data!$A$1:$ZZ$1,0))*W$1)</f>
        <v>8.5799670905840841</v>
      </c>
      <c r="Y277" s="2">
        <f>IF(References!$E$1=2,#N/A,INDEX(Data!$A$1:$ZZ$10000,MATCH($R277,Data!$A$1:$A$10036,0),MATCH(Y$2,Data!$A$1:$ZZ$1,0))*Y$1)</f>
        <v>415.32838336576606</v>
      </c>
      <c r="Z277" s="2">
        <f>IF(References!$E$1=1,#N/A,INDEX(Data!$A$1:$ZZ$10000,MATCH($R277,Data!$A$1:$A$10036,0),MATCH(Z$2,Data!$A$1:$ZZ$1,0))*Y$1)</f>
        <v>2.4615203814024329</v>
      </c>
    </row>
    <row r="278" spans="1:26" x14ac:dyDescent="0.25">
      <c r="A278" s="1">
        <f t="shared" si="45"/>
        <v>44172</v>
      </c>
      <c r="B278" s="4">
        <f>CHOOSE(References!$G$1,S284,AVERAGEIF(S278:S284,"&lt;&gt;#n/a"),IF(ISERROR(VALUE(B277)),0,B277)+SUMIF(S278,"&lt;&gt;#n/a"))</f>
        <v>23824.210013858708</v>
      </c>
      <c r="C278" s="4">
        <f>CHOOSE(References!$G$1,T284,AVERAGEIF(T278:T284,"&lt;&gt;#n/a"),IF(ISERROR(VALUE(C277)),0,C277)+SUMIF(T278,"&lt;&gt;#n/a"))</f>
        <v>848.15421468199452</v>
      </c>
      <c r="D278" s="4">
        <f>CHOOSE(References!$G$1,U284,AVERAGEIF(U278:U284,"&lt;&gt;#n/a"),IF(ISERROR(VALUE(D277)),0,D277)+SUMIF(U278,"&lt;&gt;#n/a"))</f>
        <v>49314.223497243525</v>
      </c>
      <c r="E278" s="4">
        <f>CHOOSE(References!$G$1,V284,AVERAGEIF(V278:V284,"&lt;&gt;#n/a"),IF(ISERROR(VALUE(E277)),0,E277)+SUMIF(V278,"&lt;&gt;#n/a"))</f>
        <v>1398.2616665372561</v>
      </c>
      <c r="F278" s="4">
        <f>CHOOSE(References!$G$1,W284,AVERAGEIF(W278:W284,"&lt;&gt;#n/a"),IF(ISERROR(VALUE(F277)),0,F277)+SUMIF(W278,"&lt;&gt;#n/a"))</f>
        <v>33670.35843465112</v>
      </c>
      <c r="G278" s="4">
        <f>CHOOSE(References!$G$1,X284,AVERAGEIF(X278:X284,"&lt;&gt;#n/a"),IF(ISERROR(VALUE(G277)),0,G277)+SUMIF(X278,"&lt;&gt;#n/a"))</f>
        <v>910.91007218812115</v>
      </c>
      <c r="H278" s="4">
        <f>CHOOSE(References!$G$1,Y284,AVERAGEIF(Y278:Y284,"&lt;&gt;#n/a"),IF(ISERROR(VALUE(H277)),0,H277)+SUMIF(Y278,"&lt;&gt;#n/a"))</f>
        <v>40832.484126528761</v>
      </c>
      <c r="I278" s="4">
        <f>CHOOSE(References!$G$1,Z284,AVERAGEIF(Z278:Z284,"&lt;&gt;#n/a"),IF(ISERROR(VALUE(I277)),0,I277)+SUMIF(Z278,"&lt;&gt;#n/a"))</f>
        <v>809.37829054563088</v>
      </c>
      <c r="R278" s="1">
        <f t="shared" si="46"/>
        <v>44166</v>
      </c>
      <c r="S278" s="2">
        <f>IF(References!$E$1=2,#N/A,INDEX(Data!$A$1:$ZZ$10000,MATCH($R278,Data!$A$1:$A$10036,0),MATCH(S$2,Data!$A$1:$ZZ$1,0))*S$1)</f>
        <v>182.58505250068075</v>
      </c>
      <c r="T278" s="2">
        <f>IF(References!$E$1=1,#N/A,INDEX(Data!$A$1:$ZZ$10000,MATCH($R278,Data!$A$1:$A$10036,0),MATCH(T$2,Data!$A$1:$ZZ$1,0))*S$1)</f>
        <v>3.0060637191920674</v>
      </c>
      <c r="U278" s="2">
        <f>IF(References!$E$1=2,#N/A,INDEX(Data!$A$1:$ZZ$10000,MATCH($R278,Data!$A$1:$A$10036,0),MATCH(U$2,Data!$A$1:$ZZ$1,0))*U$1)</f>
        <v>284.93860301050461</v>
      </c>
      <c r="V278" s="2">
        <f>IF(References!$E$1=1,#N/A,INDEX(Data!$A$1:$ZZ$10000,MATCH($R278,Data!$A$1:$A$10036,0),MATCH(V$2,Data!$A$1:$ZZ$1,0))*U$1)</f>
        <v>8.3193752703796964</v>
      </c>
      <c r="W278" s="2">
        <f>IF(References!$E$1=2,#N/A,INDEX(Data!$A$1:$ZZ$10000,MATCH($R278,Data!$A$1:$A$10036,0),MATCH(W$2,Data!$A$1:$ZZ$1,0))*W$1)</f>
        <v>176.6702949300568</v>
      </c>
      <c r="X278" s="2">
        <f>IF(References!$E$1=1,#N/A,INDEX(Data!$A$1:$ZZ$10000,MATCH($R278,Data!$A$1:$A$10036,0),MATCH(X$2,Data!$A$1:$ZZ$1,0))*W$1)</f>
        <v>9.457220583636321</v>
      </c>
      <c r="Y278" s="2">
        <f>IF(References!$E$1=2,#N/A,INDEX(Data!$A$1:$ZZ$10000,MATCH($R278,Data!$A$1:$A$10036,0),MATCH(Y$2,Data!$A$1:$ZZ$1,0))*Y$1)</f>
        <v>479.85364541307206</v>
      </c>
      <c r="Z278" s="2">
        <f>IF(References!$E$1=1,#N/A,INDEX(Data!$A$1:$ZZ$10000,MATCH($R278,Data!$A$1:$A$10036,0),MATCH(Z$2,Data!$A$1:$ZZ$1,0))*Y$1)</f>
        <v>3.5616072679057424</v>
      </c>
    </row>
    <row r="279" spans="1:26" x14ac:dyDescent="0.25">
      <c r="A279" s="1">
        <f t="shared" si="45"/>
        <v>44173</v>
      </c>
      <c r="B279" s="4">
        <f>CHOOSE(References!$G$1,S285,AVERAGEIF(S279:S285,"&lt;&gt;#n/a"),IF(ISERROR(VALUE(B278)),0,B278)+SUMIF(S279,"&lt;&gt;#n/a"))</f>
        <v>24023.069273390876</v>
      </c>
      <c r="C279" s="4">
        <f>CHOOSE(References!$G$1,T285,AVERAGEIF(T279:T285,"&lt;&gt;#n/a"),IF(ISERROR(VALUE(C278)),0,C278)+SUMIF(T279,"&lt;&gt;#n/a"))</f>
        <v>857.08355666560442</v>
      </c>
      <c r="D279" s="4">
        <f>CHOOSE(References!$G$1,U285,AVERAGEIF(U279:U285,"&lt;&gt;#n/a"),IF(ISERROR(VALUE(D278)),0,D278)+SUMIF(U279,"&lt;&gt;#n/a"))</f>
        <v>49544.826180519362</v>
      </c>
      <c r="E279" s="4">
        <f>CHOOSE(References!$G$1,V285,AVERAGEIF(V279:V285,"&lt;&gt;#n/a"),IF(ISERROR(VALUE(E278)),0,E278)+SUMIF(V279,"&lt;&gt;#n/a"))</f>
        <v>1407.5343035573669</v>
      </c>
      <c r="F279" s="4">
        <f>CHOOSE(References!$G$1,W285,AVERAGEIF(W279:W285,"&lt;&gt;#n/a"),IF(ISERROR(VALUE(F278)),0,F278)+SUMIF(W279,"&lt;&gt;#n/a"))</f>
        <v>33870.008491813816</v>
      </c>
      <c r="G279" s="4">
        <f>CHOOSE(References!$G$1,X285,AVERAGEIF(X279:X285,"&lt;&gt;#n/a"),IF(ISERROR(VALUE(G278)),0,G278)+SUMIF(X279,"&lt;&gt;#n/a"))</f>
        <v>916.75129666624946</v>
      </c>
      <c r="H279" s="4">
        <f>CHOOSE(References!$G$1,Y285,AVERAGEIF(Y279:Y285,"&lt;&gt;#n/a"),IF(ISERROR(VALUE(H278)),0,H278)+SUMIF(Y279,"&lt;&gt;#n/a"))</f>
        <v>41380.768038544818</v>
      </c>
      <c r="I279" s="4">
        <f>CHOOSE(References!$G$1,Z285,AVERAGEIF(Z279:Z285,"&lt;&gt;#n/a"),IF(ISERROR(VALUE(I278)),0,I278)+SUMIF(Z279,"&lt;&gt;#n/a"))</f>
        <v>817.27946707852755</v>
      </c>
      <c r="R279" s="1">
        <f t="shared" si="46"/>
        <v>44167</v>
      </c>
      <c r="S279" s="2">
        <f>IF(References!$E$1=2,#N/A,INDEX(Data!$A$1:$ZZ$10000,MATCH($R279,Data!$A$1:$A$10036,0),MATCH(S$2,Data!$A$1:$ZZ$1,0))*S$1)</f>
        <v>198.85925953216883</v>
      </c>
      <c r="T279" s="2">
        <f>IF(References!$E$1=1,#N/A,INDEX(Data!$A$1:$ZZ$10000,MATCH($R279,Data!$A$1:$A$10036,0),MATCH(T$2,Data!$A$1:$ZZ$1,0))*S$1)</f>
        <v>8.9293419836099339</v>
      </c>
      <c r="U279" s="2">
        <f>IF(References!$E$1=2,#N/A,INDEX(Data!$A$1:$ZZ$10000,MATCH($R279,Data!$A$1:$A$10036,0),MATCH(U$2,Data!$A$1:$ZZ$1,0))*U$1)</f>
        <v>230.60268327583722</v>
      </c>
      <c r="V279" s="2">
        <f>IF(References!$E$1=1,#N/A,INDEX(Data!$A$1:$ZZ$10000,MATCH($R279,Data!$A$1:$A$10036,0),MATCH(V$2,Data!$A$1:$ZZ$1,0))*U$1)</f>
        <v>9.2726370201107038</v>
      </c>
      <c r="W279" s="2">
        <f>IF(References!$E$1=2,#N/A,INDEX(Data!$A$1:$ZZ$10000,MATCH($R279,Data!$A$1:$A$10036,0),MATCH(W$2,Data!$A$1:$ZZ$1,0))*W$1)</f>
        <v>199.65005716269346</v>
      </c>
      <c r="X279" s="2">
        <f>IF(References!$E$1=1,#N/A,INDEX(Data!$A$1:$ZZ$10000,MATCH($R279,Data!$A$1:$A$10036,0),MATCH(X$2,Data!$A$1:$ZZ$1,0))*W$1)</f>
        <v>5.841224478128316</v>
      </c>
      <c r="Y279" s="2">
        <f>IF(References!$E$1=2,#N/A,INDEX(Data!$A$1:$ZZ$10000,MATCH($R279,Data!$A$1:$A$10036,0),MATCH(Y$2,Data!$A$1:$ZZ$1,0))*Y$1)</f>
        <v>548.28391201605973</v>
      </c>
      <c r="Z279" s="2">
        <f>IF(References!$E$1=1,#N/A,INDEX(Data!$A$1:$ZZ$10000,MATCH($R279,Data!$A$1:$A$10036,0),MATCH(Z$2,Data!$A$1:$ZZ$1,0))*Y$1)</f>
        <v>7.9011765328966987</v>
      </c>
    </row>
    <row r="280" spans="1:26" x14ac:dyDescent="0.25">
      <c r="A280" s="1">
        <f t="shared" si="45"/>
        <v>44174</v>
      </c>
      <c r="B280" s="4">
        <f>CHOOSE(References!$G$1,S286,AVERAGEIF(S280:S286,"&lt;&gt;#n/a"),IF(ISERROR(VALUE(B279)),0,B279)+SUMIF(S280,"&lt;&gt;#n/a"))</f>
        <v>24262.517797229968</v>
      </c>
      <c r="C280" s="4">
        <f>CHOOSE(References!$G$1,T286,AVERAGEIF(T280:T286,"&lt;&gt;#n/a"),IF(ISERROR(VALUE(C279)),0,C279)+SUMIF(T280,"&lt;&gt;#n/a"))</f>
        <v>866.67926745396142</v>
      </c>
      <c r="D280" s="4">
        <f>CHOOSE(References!$G$1,U286,AVERAGEIF(U280:U286,"&lt;&gt;#n/a"),IF(ISERROR(VALUE(D279)),0,D279)+SUMIF(U280,"&lt;&gt;#n/a"))</f>
        <v>49769.102672183348</v>
      </c>
      <c r="E280" s="4">
        <f>CHOOSE(References!$G$1,V286,AVERAGEIF(V280:V286,"&lt;&gt;#n/a"),IF(ISERROR(VALUE(E279)),0,E279)+SUMIF(V280,"&lt;&gt;#n/a"))</f>
        <v>1417.7602023272086</v>
      </c>
      <c r="F280" s="4">
        <f>CHOOSE(References!$G$1,W286,AVERAGEIF(W280:W286,"&lt;&gt;#n/a"),IF(ISERROR(VALUE(F279)),0,F279)+SUMIF(W280,"&lt;&gt;#n/a"))</f>
        <v>34086.690104597721</v>
      </c>
      <c r="G280" s="4">
        <f>CHOOSE(References!$G$1,X286,AVERAGEIF(X280:X286,"&lt;&gt;#n/a"),IF(ISERROR(VALUE(G279)),0,G279)+SUMIF(X280,"&lt;&gt;#n/a"))</f>
        <v>922.18598903784141</v>
      </c>
      <c r="H280" s="4">
        <f>CHOOSE(References!$G$1,Y286,AVERAGEIF(Y280:Y286,"&lt;&gt;#n/a"),IF(ISERROR(VALUE(H279)),0,H279)+SUMIF(Y280,"&lt;&gt;#n/a"))</f>
        <v>41998.61269319088</v>
      </c>
      <c r="I280" s="4">
        <f>CHOOSE(References!$G$1,Z286,AVERAGEIF(Z280:Z286,"&lt;&gt;#n/a"),IF(ISERROR(VALUE(I279)),0,I279)+SUMIF(Z280,"&lt;&gt;#n/a"))</f>
        <v>826.97360290158156</v>
      </c>
      <c r="R280" s="1">
        <f t="shared" si="46"/>
        <v>44168</v>
      </c>
      <c r="S280" s="2">
        <f>IF(References!$E$1=2,#N/A,INDEX(Data!$A$1:$ZZ$10000,MATCH($R280,Data!$A$1:$A$10036,0),MATCH(S$2,Data!$A$1:$ZZ$1,0))*S$1)</f>
        <v>239.44852383909225</v>
      </c>
      <c r="T280" s="2">
        <f>IF(References!$E$1=1,#N/A,INDEX(Data!$A$1:$ZZ$10000,MATCH($R280,Data!$A$1:$A$10036,0),MATCH(T$2,Data!$A$1:$ZZ$1,0))*S$1)</f>
        <v>9.5957107883569446</v>
      </c>
      <c r="U280" s="2">
        <f>IF(References!$E$1=2,#N/A,INDEX(Data!$A$1:$ZZ$10000,MATCH($R280,Data!$A$1:$A$10036,0),MATCH(U$2,Data!$A$1:$ZZ$1,0))*U$1)</f>
        <v>224.27649166398601</v>
      </c>
      <c r="V280" s="2">
        <f>IF(References!$E$1=1,#N/A,INDEX(Data!$A$1:$ZZ$10000,MATCH($R280,Data!$A$1:$A$10036,0),MATCH(V$2,Data!$A$1:$ZZ$1,0))*U$1)</f>
        <v>10.225898769841711</v>
      </c>
      <c r="W280" s="2">
        <f>IF(References!$E$1=2,#N/A,INDEX(Data!$A$1:$ZZ$10000,MATCH($R280,Data!$A$1:$A$10036,0),MATCH(W$2,Data!$A$1:$ZZ$1,0))*W$1)</f>
        <v>216.68161278390278</v>
      </c>
      <c r="X280" s="2">
        <f>IF(References!$E$1=1,#N/A,INDEX(Data!$A$1:$ZZ$10000,MATCH($R280,Data!$A$1:$A$10036,0),MATCH(X$2,Data!$A$1:$ZZ$1,0))*W$1)</f>
        <v>5.4346923715919129</v>
      </c>
      <c r="Y280" s="2">
        <f>IF(References!$E$1=2,#N/A,INDEX(Data!$A$1:$ZZ$10000,MATCH($R280,Data!$A$1:$A$10036,0),MATCH(Y$2,Data!$A$1:$ZZ$1,0))*Y$1)</f>
        <v>617.84465464606183</v>
      </c>
      <c r="Z280" s="2">
        <f>IF(References!$E$1=1,#N/A,INDEX(Data!$A$1:$ZZ$10000,MATCH($R280,Data!$A$1:$A$10036,0),MATCH(Z$2,Data!$A$1:$ZZ$1,0))*Y$1)</f>
        <v>9.694135823054026</v>
      </c>
    </row>
    <row r="281" spans="1:26" x14ac:dyDescent="0.25">
      <c r="A281" s="1">
        <f t="shared" si="45"/>
        <v>44175</v>
      </c>
      <c r="B281" s="4">
        <f>CHOOSE(References!$G$1,S287,AVERAGEIF(S281:S287,"&lt;&gt;#n/a"),IF(ISERROR(VALUE(B280)),0,B280)+SUMIF(S281,"&lt;&gt;#n/a"))</f>
        <v>24482.834132274991</v>
      </c>
      <c r="C281" s="4">
        <f>CHOOSE(References!$G$1,T287,AVERAGEIF(T281:T287,"&lt;&gt;#n/a"),IF(ISERROR(VALUE(C280)),0,C280)+SUMIF(T281,"&lt;&gt;#n/a"))</f>
        <v>872.80986045763393</v>
      </c>
      <c r="D281" s="4">
        <f>CHOOSE(References!$G$1,U287,AVERAGEIF(U281:U287,"&lt;&gt;#n/a"),IF(ISERROR(VALUE(D280)),0,D280)+SUMIF(U281,"&lt;&gt;#n/a"))</f>
        <v>49963.568069128472</v>
      </c>
      <c r="E281" s="4">
        <f>CHOOSE(References!$G$1,V287,AVERAGEIF(V281:V287,"&lt;&gt;#n/a"),IF(ISERROR(VALUE(E280)),0,E280)+SUMIF(V281,"&lt;&gt;#n/a"))</f>
        <v>1425.5596166431897</v>
      </c>
      <c r="F281" s="4">
        <f>CHOOSE(References!$G$1,W287,AVERAGEIF(W281:W287,"&lt;&gt;#n/a"),IF(ISERROR(VALUE(F280)),0,F280)+SUMIF(W281,"&lt;&gt;#n/a"))</f>
        <v>34273.801855737765</v>
      </c>
      <c r="G281" s="4">
        <f>CHOOSE(References!$G$1,X287,AVERAGEIF(X281:X287,"&lt;&gt;#n/a"),IF(ISERROR(VALUE(G280)),0,G280)+SUMIF(X281,"&lt;&gt;#n/a"))</f>
        <v>926.76482434304091</v>
      </c>
      <c r="H281" s="4">
        <f>CHOOSE(References!$G$1,Y287,AVERAGEIF(Y281:Y287,"&lt;&gt;#n/a"),IF(ISERROR(VALUE(H280)),0,H280)+SUMIF(Y281,"&lt;&gt;#n/a"))</f>
        <v>42651.21036892548</v>
      </c>
      <c r="I281" s="4">
        <f>CHOOSE(References!$G$1,Z287,AVERAGEIF(Z281:Z287,"&lt;&gt;#n/a"),IF(ISERROR(VALUE(I280)),0,I280)+SUMIF(Z281,"&lt;&gt;#n/a"))</f>
        <v>834.51314866239568</v>
      </c>
      <c r="R281" s="1">
        <f t="shared" si="46"/>
        <v>44169</v>
      </c>
      <c r="S281" s="2">
        <f>IF(References!$E$1=2,#N/A,INDEX(Data!$A$1:$ZZ$10000,MATCH($R281,Data!$A$1:$A$10036,0),MATCH(S$2,Data!$A$1:$ZZ$1,0))*S$1)</f>
        <v>220.31633504502256</v>
      </c>
      <c r="T281" s="2">
        <f>IF(References!$E$1=1,#N/A,INDEX(Data!$A$1:$ZZ$10000,MATCH($R281,Data!$A$1:$A$10036,0),MATCH(T$2,Data!$A$1:$ZZ$1,0))*S$1)</f>
        <v>6.1305930036724918</v>
      </c>
      <c r="U281" s="2">
        <f>IF(References!$E$1=2,#N/A,INDEX(Data!$A$1:$ZZ$10000,MATCH($R281,Data!$A$1:$A$10036,0),MATCH(U$2,Data!$A$1:$ZZ$1,0))*U$1)</f>
        <v>194.46539694512541</v>
      </c>
      <c r="V281" s="2">
        <f>IF(References!$E$1=1,#N/A,INDEX(Data!$A$1:$ZZ$10000,MATCH($R281,Data!$A$1:$A$10036,0),MATCH(V$2,Data!$A$1:$ZZ$1,0))*U$1)</f>
        <v>7.7994143159809655</v>
      </c>
      <c r="W281" s="2">
        <f>IF(References!$E$1=2,#N/A,INDEX(Data!$A$1:$ZZ$10000,MATCH($R281,Data!$A$1:$A$10036,0),MATCH(W$2,Data!$A$1:$ZZ$1,0))*W$1)</f>
        <v>187.11175114004442</v>
      </c>
      <c r="X281" s="2">
        <f>IF(References!$E$1=1,#N/A,INDEX(Data!$A$1:$ZZ$10000,MATCH($R281,Data!$A$1:$A$10036,0),MATCH(X$2,Data!$A$1:$ZZ$1,0))*W$1)</f>
        <v>4.5788353051994859</v>
      </c>
      <c r="Y281" s="2">
        <f>IF(References!$E$1=2,#N/A,INDEX(Data!$A$1:$ZZ$10000,MATCH($R281,Data!$A$1:$A$10036,0),MATCH(Y$2,Data!$A$1:$ZZ$1,0))*Y$1)</f>
        <v>652.59767573460283</v>
      </c>
      <c r="Z281" s="2">
        <f>IF(References!$E$1=1,#N/A,INDEX(Data!$A$1:$ZZ$10000,MATCH($R281,Data!$A$1:$A$10036,0),MATCH(Z$2,Data!$A$1:$ZZ$1,0))*Y$1)</f>
        <v>7.5395457608141188</v>
      </c>
    </row>
    <row r="282" spans="1:26" x14ac:dyDescent="0.25">
      <c r="A282" s="1">
        <f t="shared" si="45"/>
        <v>44176</v>
      </c>
      <c r="B282" s="4">
        <f>CHOOSE(References!$G$1,S288,AVERAGEIF(S282:S288,"&lt;&gt;#n/a"),IF(ISERROR(VALUE(B281)),0,B281)+SUMIF(S282,"&lt;&gt;#n/a"))</f>
        <v>24724.178105158699</v>
      </c>
      <c r="C282" s="4">
        <f>CHOOSE(References!$G$1,T288,AVERAGEIF(T282:T288,"&lt;&gt;#n/a"),IF(ISERROR(VALUE(C281)),0,C281)+SUMIF(T282,"&lt;&gt;#n/a"))</f>
        <v>880.27319107080041</v>
      </c>
      <c r="D282" s="4">
        <f>CHOOSE(References!$G$1,U288,AVERAGEIF(U282:U288,"&lt;&gt;#n/a"),IF(ISERROR(VALUE(D281)),0,D281)+SUMIF(U282,"&lt;&gt;#n/a"))</f>
        <v>50069.640103825812</v>
      </c>
      <c r="E282" s="4">
        <f>CHOOSE(References!$G$1,V288,AVERAGEIF(V282:V288,"&lt;&gt;#n/a"),IF(ISERROR(VALUE(E281)),0,E281)+SUMIF(V282,"&lt;&gt;#n/a"))</f>
        <v>1433.0123903229048</v>
      </c>
      <c r="F282" s="4">
        <f>CHOOSE(References!$G$1,W288,AVERAGEIF(W282:W288,"&lt;&gt;#n/a"),IF(ISERROR(VALUE(F281)),0,F281)+SUMIF(W282,"&lt;&gt;#n/a"))</f>
        <v>34273.801855737765</v>
      </c>
      <c r="G282" s="4">
        <f>CHOOSE(References!$G$1,X288,AVERAGEIF(X282:X288,"&lt;&gt;#n/a"),IF(ISERROR(VALUE(G281)),0,G281)+SUMIF(X282,"&lt;&gt;#n/a"))</f>
        <v>926.76482434304091</v>
      </c>
      <c r="H282" s="4">
        <f>CHOOSE(References!$G$1,Y288,AVERAGEIF(Y282:Y288,"&lt;&gt;#n/a"),IF(ISERROR(VALUE(H281)),0,H281)+SUMIF(Y282,"&lt;&gt;#n/a"))</f>
        <v>43356.025704800377</v>
      </c>
      <c r="I282" s="4">
        <f>CHOOSE(References!$G$1,Z288,AVERAGEIF(Z282:Z288,"&lt;&gt;#n/a"),IF(ISERROR(VALUE(I281)),0,I281)+SUMIF(Z282,"&lt;&gt;#n/a"))</f>
        <v>842.65743831938153</v>
      </c>
      <c r="R282" s="1">
        <f t="shared" si="46"/>
        <v>44170</v>
      </c>
      <c r="S282" s="2">
        <f>IF(References!$E$1=2,#N/A,INDEX(Data!$A$1:$ZZ$10000,MATCH($R282,Data!$A$1:$A$10036,0),MATCH(S$2,Data!$A$1:$ZZ$1,0))*S$1)</f>
        <v>241.34397288370599</v>
      </c>
      <c r="T282" s="2">
        <f>IF(References!$E$1=1,#N/A,INDEX(Data!$A$1:$ZZ$10000,MATCH($R282,Data!$A$1:$A$10036,0),MATCH(T$2,Data!$A$1:$ZZ$1,0))*S$1)</f>
        <v>7.4633306131665123</v>
      </c>
      <c r="U282" s="2">
        <f>IF(References!$E$1=2,#N/A,INDEX(Data!$A$1:$ZZ$10000,MATCH($R282,Data!$A$1:$A$10036,0),MATCH(U$2,Data!$A$1:$ZZ$1,0))*U$1)</f>
        <v>106.07203469734114</v>
      </c>
      <c r="V282" s="2">
        <f>IF(References!$E$1=1,#N/A,INDEX(Data!$A$1:$ZZ$10000,MATCH($R282,Data!$A$1:$A$10036,0),MATCH(V$2,Data!$A$1:$ZZ$1,0))*U$1)</f>
        <v>7.4527736797151451</v>
      </c>
      <c r="W282" s="2">
        <f>IF(References!$E$1=2,#N/A,INDEX(Data!$A$1:$ZZ$10000,MATCH($R282,Data!$A$1:$A$10036,0),MATCH(W$2,Data!$A$1:$ZZ$1,0))*W$1)</f>
        <v>0</v>
      </c>
      <c r="X282" s="2">
        <f>IF(References!$E$1=1,#N/A,INDEX(Data!$A$1:$ZZ$10000,MATCH($R282,Data!$A$1:$A$10036,0),MATCH(X$2,Data!$A$1:$ZZ$1,0))*W$1)</f>
        <v>0</v>
      </c>
      <c r="Y282" s="2">
        <f>IF(References!$E$1=2,#N/A,INDEX(Data!$A$1:$ZZ$10000,MATCH($R282,Data!$A$1:$A$10036,0),MATCH(Y$2,Data!$A$1:$ZZ$1,0))*Y$1)</f>
        <v>704.81533587489662</v>
      </c>
      <c r="Z282" s="2">
        <f>IF(References!$E$1=1,#N/A,INDEX(Data!$A$1:$ZZ$10000,MATCH($R282,Data!$A$1:$A$10036,0),MATCH(Z$2,Data!$A$1:$ZZ$1,0))*Y$1)</f>
        <v>8.1442896569858281</v>
      </c>
    </row>
    <row r="283" spans="1:26" x14ac:dyDescent="0.25">
      <c r="A283" s="1">
        <f t="shared" si="45"/>
        <v>44177</v>
      </c>
      <c r="B283" s="4">
        <f>CHOOSE(References!$G$1,S289,AVERAGEIF(S283:S289,"&lt;&gt;#n/a"),IF(ISERROR(VALUE(B282)),0,B282)+SUMIF(S283,"&lt;&gt;#n/a"))</f>
        <v>24954.28265753567</v>
      </c>
      <c r="C283" s="4">
        <f>CHOOSE(References!$G$1,T289,AVERAGEIF(T283:T289,"&lt;&gt;#n/a"),IF(ISERROR(VALUE(C282)),0,C282)+SUMIF(T283,"&lt;&gt;#n/a"))</f>
        <v>886.15204474823508</v>
      </c>
      <c r="D283" s="4">
        <f>CHOOSE(References!$G$1,U289,AVERAGEIF(U283:U289,"&lt;&gt;#n/a"),IF(ISERROR(VALUE(D282)),0,D282)+SUMIF(U283,"&lt;&gt;#n/a"))</f>
        <v>50069.813424143947</v>
      </c>
      <c r="E283" s="4">
        <f>CHOOSE(References!$G$1,V289,AVERAGEIF(V283:V289,"&lt;&gt;#n/a"),IF(ISERROR(VALUE(E282)),0,E282)+SUMIF(V283,"&lt;&gt;#n/a"))</f>
        <v>1433.7056715954366</v>
      </c>
      <c r="F283" s="4">
        <f>CHOOSE(References!$G$1,W289,AVERAGEIF(W283:W289,"&lt;&gt;#n/a"),IF(ISERROR(VALUE(F282)),0,F282)+SUMIF(W283,"&lt;&gt;#n/a"))</f>
        <v>34273.801855737765</v>
      </c>
      <c r="G283" s="4">
        <f>CHOOSE(References!$G$1,X289,AVERAGEIF(X283:X289,"&lt;&gt;#n/a"),IF(ISERROR(VALUE(G282)),0,G282)+SUMIF(X283,"&lt;&gt;#n/a"))</f>
        <v>926.76482434304091</v>
      </c>
      <c r="H283" s="4">
        <f>CHOOSE(References!$G$1,Y289,AVERAGEIF(Y283:Y289,"&lt;&gt;#n/a"),IF(ISERROR(VALUE(H282)),0,H282)+SUMIF(Y283,"&lt;&gt;#n/a"))</f>
        <v>44000.071876395144</v>
      </c>
      <c r="I283" s="4">
        <f>CHOOSE(References!$G$1,Z289,AVERAGEIF(Z283:Z289,"&lt;&gt;#n/a"),IF(ISERROR(VALUE(I282)),0,I282)+SUMIF(Z283,"&lt;&gt;#n/a"))</f>
        <v>849.35216597398596</v>
      </c>
      <c r="R283" s="1">
        <f t="shared" si="46"/>
        <v>44171</v>
      </c>
      <c r="S283" s="2">
        <f>IF(References!$E$1=2,#N/A,INDEX(Data!$A$1:$ZZ$10000,MATCH($R283,Data!$A$1:$A$10036,0),MATCH(S$2,Data!$A$1:$ZZ$1,0))*S$1)</f>
        <v>230.10455237697306</v>
      </c>
      <c r="T283" s="2">
        <f>IF(References!$E$1=1,#N/A,INDEX(Data!$A$1:$ZZ$10000,MATCH($R283,Data!$A$1:$A$10036,0),MATCH(T$2,Data!$A$1:$ZZ$1,0))*S$1)</f>
        <v>5.8788536774347326</v>
      </c>
      <c r="U283" s="2">
        <f>IF(References!$E$1=2,#N/A,INDEX(Data!$A$1:$ZZ$10000,MATCH($R283,Data!$A$1:$A$10036,0),MATCH(U$2,Data!$A$1:$ZZ$1,0))*U$1)</f>
        <v>0.17332031813291035</v>
      </c>
      <c r="V283" s="2">
        <f>IF(References!$E$1=1,#N/A,INDEX(Data!$A$1:$ZZ$10000,MATCH($R283,Data!$A$1:$A$10036,0),MATCH(V$2,Data!$A$1:$ZZ$1,0))*U$1)</f>
        <v>0.6932812725316414</v>
      </c>
      <c r="W283" s="2">
        <f>IF(References!$E$1=2,#N/A,INDEX(Data!$A$1:$ZZ$10000,MATCH($R283,Data!$A$1:$A$10036,0),MATCH(W$2,Data!$A$1:$ZZ$1,0))*W$1)</f>
        <v>0</v>
      </c>
      <c r="X283" s="2">
        <f>IF(References!$E$1=1,#N/A,INDEX(Data!$A$1:$ZZ$10000,MATCH($R283,Data!$A$1:$A$10036,0),MATCH(X$2,Data!$A$1:$ZZ$1,0))*W$1)</f>
        <v>0</v>
      </c>
      <c r="Y283" s="2">
        <f>IF(References!$E$1=2,#N/A,INDEX(Data!$A$1:$ZZ$10000,MATCH($R283,Data!$A$1:$A$10036,0),MATCH(Y$2,Data!$A$1:$ZZ$1,0))*Y$1)</f>
        <v>644.04617159476766</v>
      </c>
      <c r="Z283" s="2">
        <f>IF(References!$E$1=1,#N/A,INDEX(Data!$A$1:$ZZ$10000,MATCH($R283,Data!$A$1:$A$10036,0),MATCH(Z$2,Data!$A$1:$ZZ$1,0))*Y$1)</f>
        <v>6.694727654604395</v>
      </c>
    </row>
    <row r="284" spans="1:26" x14ac:dyDescent="0.25">
      <c r="A284" s="1">
        <f t="shared" si="45"/>
        <v>44178</v>
      </c>
      <c r="B284" s="4">
        <f>CHOOSE(References!$G$1,S290,AVERAGEIF(S284:S290,"&lt;&gt;#n/a"),IF(ISERROR(VALUE(B283)),0,B283)+SUMIF(S284,"&lt;&gt;#n/a"))</f>
        <v>25210.094237580215</v>
      </c>
      <c r="C284" s="4">
        <f>CHOOSE(References!$G$1,T290,AVERAGEIF(T284:T290,"&lt;&gt;#n/a"),IF(ISERROR(VALUE(C283)),0,C283)+SUMIF(T284,"&lt;&gt;#n/a"))</f>
        <v>889.57273794593641</v>
      </c>
      <c r="D284" s="4">
        <f>CHOOSE(References!$G$1,U290,AVERAGEIF(U284:U290,"&lt;&gt;#n/a"),IF(ISERROR(VALUE(D283)),0,D283)+SUMIF(U284,"&lt;&gt;#n/a"))</f>
        <v>50238.800734323537</v>
      </c>
      <c r="E284" s="4">
        <f>CHOOSE(References!$G$1,V290,AVERAGEIF(V284:V290,"&lt;&gt;#n/a"),IF(ISERROR(VALUE(E283)),0,E283)+SUMIF(V284,"&lt;&gt;#n/a"))</f>
        <v>1439.4252420938226</v>
      </c>
      <c r="F284" s="4">
        <f>CHOOSE(References!$G$1,W290,AVERAGEIF(W284:W290,"&lt;&gt;#n/a"),IF(ISERROR(VALUE(F283)),0,F283)+SUMIF(W284,"&lt;&gt;#n/a"))</f>
        <v>34273.801855737765</v>
      </c>
      <c r="G284" s="4">
        <f>CHOOSE(References!$G$1,X290,AVERAGEIF(X284:X290,"&lt;&gt;#n/a"),IF(ISERROR(VALUE(G283)),0,G283)+SUMIF(X284,"&lt;&gt;#n/a"))</f>
        <v>926.76482434304091</v>
      </c>
      <c r="H284" s="4">
        <f>CHOOSE(References!$G$1,Y290,AVERAGEIF(Y284:Y290,"&lt;&gt;#n/a"),IF(ISERROR(VALUE(H283)),0,H283)+SUMIF(Y284,"&lt;&gt;#n/a"))</f>
        <v>44527.11681810797</v>
      </c>
      <c r="I284" s="4">
        <f>CHOOSE(References!$G$1,Z290,AVERAGEIF(Z284:Z290,"&lt;&gt;#n/a"),IF(ISERROR(VALUE(I283)),0,I283)+SUMIF(Z284,"&lt;&gt;#n/a"))</f>
        <v>852.72839948477372</v>
      </c>
      <c r="R284" s="1">
        <f t="shared" si="46"/>
        <v>44172</v>
      </c>
      <c r="S284" s="2">
        <f>IF(References!$E$1=2,#N/A,INDEX(Data!$A$1:$ZZ$10000,MATCH($R284,Data!$A$1:$A$10036,0),MATCH(S$2,Data!$A$1:$ZZ$1,0))*S$1)</f>
        <v>255.81158004454662</v>
      </c>
      <c r="T284" s="2">
        <f>IF(References!$E$1=1,#N/A,INDEX(Data!$A$1:$ZZ$10000,MATCH($R284,Data!$A$1:$A$10036,0),MATCH(T$2,Data!$A$1:$ZZ$1,0))*S$1)</f>
        <v>3.420693197701318</v>
      </c>
      <c r="U284" s="2">
        <f>IF(References!$E$1=2,#N/A,INDEX(Data!$A$1:$ZZ$10000,MATCH($R284,Data!$A$1:$A$10036,0),MATCH(U$2,Data!$A$1:$ZZ$1,0))*U$1)</f>
        <v>168.98731017958758</v>
      </c>
      <c r="V284" s="2">
        <f>IF(References!$E$1=1,#N/A,INDEX(Data!$A$1:$ZZ$10000,MATCH($R284,Data!$A$1:$A$10036,0),MATCH(V$2,Data!$A$1:$ZZ$1,0))*U$1)</f>
        <v>5.7195704983860418</v>
      </c>
      <c r="W284" s="2">
        <f>IF(References!$E$1=2,#N/A,INDEX(Data!$A$1:$ZZ$10000,MATCH($R284,Data!$A$1:$A$10036,0),MATCH(W$2,Data!$A$1:$ZZ$1,0))*W$1)</f>
        <v>0</v>
      </c>
      <c r="X284" s="2">
        <f>IF(References!$E$1=1,#N/A,INDEX(Data!$A$1:$ZZ$10000,MATCH($R284,Data!$A$1:$A$10036,0),MATCH(X$2,Data!$A$1:$ZZ$1,0))*W$1)</f>
        <v>0</v>
      </c>
      <c r="Y284" s="2">
        <f>IF(References!$E$1=2,#N/A,INDEX(Data!$A$1:$ZZ$10000,MATCH($R284,Data!$A$1:$A$10036,0),MATCH(Y$2,Data!$A$1:$ZZ$1,0))*Y$1)</f>
        <v>527.04494171282317</v>
      </c>
      <c r="Z284" s="2">
        <f>IF(References!$E$1=1,#N/A,INDEX(Data!$A$1:$ZZ$10000,MATCH($R284,Data!$A$1:$A$10036,0),MATCH(Z$2,Data!$A$1:$ZZ$1,0))*Y$1)</f>
        <v>3.3762335107877814</v>
      </c>
    </row>
    <row r="285" spans="1:26" x14ac:dyDescent="0.25">
      <c r="A285" s="1">
        <f t="shared" si="45"/>
        <v>44179</v>
      </c>
      <c r="B285" s="4">
        <f>CHOOSE(References!$G$1,S291,AVERAGEIF(S285:S291,"&lt;&gt;#n/a"),IF(ISERROR(VALUE(B284)),0,B284)+SUMIF(S285,"&lt;&gt;#n/a"))</f>
        <v>25428.041261319471</v>
      </c>
      <c r="C285" s="4">
        <f>CHOOSE(References!$G$1,T291,AVERAGEIF(T285:T291,"&lt;&gt;#n/a"),IF(ISERROR(VALUE(C284)),0,C284)+SUMIF(T285,"&lt;&gt;#n/a"))</f>
        <v>892.3714869258738</v>
      </c>
      <c r="D285" s="4">
        <f>CHOOSE(References!$G$1,U291,AVERAGEIF(U285:U291,"&lt;&gt;#n/a"),IF(ISERROR(VALUE(D284)),0,D284)+SUMIF(U285,"&lt;&gt;#n/a"))</f>
        <v>50238.887394482605</v>
      </c>
      <c r="E285" s="4">
        <f>CHOOSE(References!$G$1,V291,AVERAGEIF(V285:V291,"&lt;&gt;#n/a"),IF(ISERROR(VALUE(E284)),0,E284)+SUMIF(V285,"&lt;&gt;#n/a"))</f>
        <v>1440.1185233663543</v>
      </c>
      <c r="F285" s="4">
        <f>CHOOSE(References!$G$1,W291,AVERAGEIF(W285:W291,"&lt;&gt;#n/a"),IF(ISERROR(VALUE(F284)),0,F284)+SUMIF(W285,"&lt;&gt;#n/a"))</f>
        <v>34310.625106019303</v>
      </c>
      <c r="G285" s="4">
        <f>CHOOSE(References!$G$1,X291,AVERAGEIF(X285:X291,"&lt;&gt;#n/a"),IF(ISERROR(VALUE(G284)),0,G284)+SUMIF(X285,"&lt;&gt;#n/a"))</f>
        <v>927.40671714283519</v>
      </c>
      <c r="H285" s="4">
        <f>CHOOSE(References!$G$1,Y291,AVERAGEIF(Y285:Y291,"&lt;&gt;#n/a"),IF(ISERROR(VALUE(H284)),0,H284)+SUMIF(Y285,"&lt;&gt;#n/a"))</f>
        <v>45054.028047602544</v>
      </c>
      <c r="I285" s="4">
        <f>CHOOSE(References!$G$1,Z291,AVERAGEIF(Z285:Z291,"&lt;&gt;#n/a"),IF(ISERROR(VALUE(I284)),0,I284)+SUMIF(Z285,"&lt;&gt;#n/a"))</f>
        <v>856.09247733935706</v>
      </c>
      <c r="R285" s="1">
        <f t="shared" si="46"/>
        <v>44173</v>
      </c>
      <c r="S285" s="2">
        <f>IF(References!$E$1=2,#N/A,INDEX(Data!$A$1:$ZZ$10000,MATCH($R285,Data!$A$1:$A$10036,0),MATCH(S$2,Data!$A$1:$ZZ$1,0))*S$1)</f>
        <v>217.9470237392554</v>
      </c>
      <c r="T285" s="2">
        <f>IF(References!$E$1=1,#N/A,INDEX(Data!$A$1:$ZZ$10000,MATCH($R285,Data!$A$1:$A$10036,0),MATCH(T$2,Data!$A$1:$ZZ$1,0))*S$1)</f>
        <v>2.7987489799374421</v>
      </c>
      <c r="U285" s="2">
        <f>IF(References!$E$1=2,#N/A,INDEX(Data!$A$1:$ZZ$10000,MATCH($R285,Data!$A$1:$A$10036,0),MATCH(U$2,Data!$A$1:$ZZ$1,0))*U$1)</f>
        <v>8.6660159066455175E-2</v>
      </c>
      <c r="V285" s="2">
        <f>IF(References!$E$1=1,#N/A,INDEX(Data!$A$1:$ZZ$10000,MATCH($R285,Data!$A$1:$A$10036,0),MATCH(V$2,Data!$A$1:$ZZ$1,0))*U$1)</f>
        <v>0.6932812725316414</v>
      </c>
      <c r="W285" s="2">
        <f>IF(References!$E$1=2,#N/A,INDEX(Data!$A$1:$ZZ$10000,MATCH($R285,Data!$A$1:$A$10036,0),MATCH(W$2,Data!$A$1:$ZZ$1,0))*W$1)</f>
        <v>36.823250281534186</v>
      </c>
      <c r="X285" s="2">
        <f>IF(References!$E$1=1,#N/A,INDEX(Data!$A$1:$ZZ$10000,MATCH($R285,Data!$A$1:$A$10036,0),MATCH(X$2,Data!$A$1:$ZZ$1,0))*W$1)</f>
        <v>0.64189279979432046</v>
      </c>
      <c r="Y285" s="2">
        <f>IF(References!$E$1=2,#N/A,INDEX(Data!$A$1:$ZZ$10000,MATCH($R285,Data!$A$1:$A$10036,0),MATCH(Y$2,Data!$A$1:$ZZ$1,0))*Y$1)</f>
        <v>526.91122949457417</v>
      </c>
      <c r="Z285" s="2">
        <f>IF(References!$E$1=1,#N/A,INDEX(Data!$A$1:$ZZ$10000,MATCH($R285,Data!$A$1:$A$10036,0),MATCH(Z$2,Data!$A$1:$ZZ$1,0))*Y$1)</f>
        <v>3.364077854583325</v>
      </c>
    </row>
    <row r="286" spans="1:26" x14ac:dyDescent="0.25">
      <c r="A286" s="1">
        <f t="shared" si="45"/>
        <v>44180</v>
      </c>
      <c r="B286" s="4">
        <f>CHOOSE(References!$G$1,S292,AVERAGEIF(S286:S292,"&lt;&gt;#n/a"),IF(ISERROR(VALUE(B285)),0,B285)+SUMIF(S286,"&lt;&gt;#n/a"))</f>
        <v>25609.90071223276</v>
      </c>
      <c r="C286" s="4">
        <f>CHOOSE(References!$G$1,T292,AVERAGEIF(T286:T292,"&lt;&gt;#n/a"),IF(ISERROR(VALUE(C285)),0,C285)+SUMIF(T286,"&lt;&gt;#n/a"))</f>
        <v>901.24159612683957</v>
      </c>
      <c r="D286" s="4">
        <f>CHOOSE(References!$G$1,U292,AVERAGEIF(U286:U292,"&lt;&gt;#n/a"),IF(ISERROR(VALUE(D285)),0,D285)+SUMIF(U286,"&lt;&gt;#n/a"))</f>
        <v>50239.147374959801</v>
      </c>
      <c r="E286" s="4">
        <f>CHOOSE(References!$G$1,V292,AVERAGEIF(V286:V292,"&lt;&gt;#n/a"),IF(ISERROR(VALUE(E285)),0,E285)+SUMIF(V286,"&lt;&gt;#n/a"))</f>
        <v>1440.9851249570188</v>
      </c>
      <c r="F286" s="4">
        <f>CHOOSE(References!$G$1,W292,AVERAGEIF(W286:W292,"&lt;&gt;#n/a"),IF(ISERROR(VALUE(F285)),0,F285)+SUMIF(W286,"&lt;&gt;#n/a"))</f>
        <v>34310.625106019303</v>
      </c>
      <c r="G286" s="4">
        <f>CHOOSE(References!$G$1,X292,AVERAGEIF(X286:X292,"&lt;&gt;#n/a"),IF(ISERROR(VALUE(G285)),0,G285)+SUMIF(X286,"&lt;&gt;#n/a"))</f>
        <v>927.40671714283519</v>
      </c>
      <c r="H286" s="4">
        <f>CHOOSE(References!$G$1,Y292,AVERAGEIF(Y286:Y292,"&lt;&gt;#n/a"),IF(ISERROR(VALUE(H285)),0,H285)+SUMIF(Y286,"&lt;&gt;#n/a"))</f>
        <v>45617.664553404829</v>
      </c>
      <c r="I286" s="4">
        <f>CHOOSE(References!$G$1,Z292,AVERAGEIF(Z286:Z292,"&lt;&gt;#n/a"),IF(ISERROR(VALUE(I285)),0,I285)+SUMIF(Z286,"&lt;&gt;#n/a"))</f>
        <v>860.73897692351056</v>
      </c>
      <c r="R286" s="1">
        <f t="shared" si="46"/>
        <v>44174</v>
      </c>
      <c r="S286" s="2">
        <f>IF(References!$E$1=2,#N/A,INDEX(Data!$A$1:$ZZ$10000,MATCH($R286,Data!$A$1:$A$10036,0),MATCH(S$2,Data!$A$1:$ZZ$1,0))*S$1)</f>
        <v>181.85945091328955</v>
      </c>
      <c r="T286" s="2">
        <f>IF(References!$E$1=1,#N/A,INDEX(Data!$A$1:$ZZ$10000,MATCH($R286,Data!$A$1:$A$10036,0),MATCH(T$2,Data!$A$1:$ZZ$1,0))*S$1)</f>
        <v>8.8701092009657554</v>
      </c>
      <c r="U286" s="2">
        <f>IF(References!$E$1=2,#N/A,INDEX(Data!$A$1:$ZZ$10000,MATCH($R286,Data!$A$1:$A$10036,0),MATCH(U$2,Data!$A$1:$ZZ$1,0))*U$1)</f>
        <v>0.25998047719936551</v>
      </c>
      <c r="V286" s="2">
        <f>IF(References!$E$1=1,#N/A,INDEX(Data!$A$1:$ZZ$10000,MATCH($R286,Data!$A$1:$A$10036,0),MATCH(V$2,Data!$A$1:$ZZ$1,0))*U$1)</f>
        <v>0.86660159066455178</v>
      </c>
      <c r="W286" s="2">
        <f>IF(References!$E$1=2,#N/A,INDEX(Data!$A$1:$ZZ$10000,MATCH($R286,Data!$A$1:$A$10036,0),MATCH(W$2,Data!$A$1:$ZZ$1,0))*W$1)</f>
        <v>0</v>
      </c>
      <c r="X286" s="2">
        <f>IF(References!$E$1=1,#N/A,INDEX(Data!$A$1:$ZZ$10000,MATCH($R286,Data!$A$1:$A$10036,0),MATCH(X$2,Data!$A$1:$ZZ$1,0))*W$1)</f>
        <v>0</v>
      </c>
      <c r="Y286" s="2">
        <f>IF(References!$E$1=2,#N/A,INDEX(Data!$A$1:$ZZ$10000,MATCH($R286,Data!$A$1:$A$10036,0),MATCH(Y$2,Data!$A$1:$ZZ$1,0))*Y$1)</f>
        <v>563.63650580228818</v>
      </c>
      <c r="Z286" s="2">
        <f>IF(References!$E$1=1,#N/A,INDEX(Data!$A$1:$ZZ$10000,MATCH($R286,Data!$A$1:$A$10036,0),MATCH(Z$2,Data!$A$1:$ZZ$1,0))*Y$1)</f>
        <v>4.6464995841534815</v>
      </c>
    </row>
    <row r="287" spans="1:26" x14ac:dyDescent="0.25">
      <c r="A287" s="1">
        <f t="shared" si="45"/>
        <v>44181</v>
      </c>
      <c r="B287" s="4">
        <f>CHOOSE(References!$G$1,S293,AVERAGEIF(S287:S293,"&lt;&gt;#n/a"),IF(ISERROR(VALUE(B286)),0,B286)+SUMIF(S287,"&lt;&gt;#n/a"))</f>
        <v>25791.760163146049</v>
      </c>
      <c r="C287" s="4">
        <f>CHOOSE(References!$G$1,T293,AVERAGEIF(T287:T293,"&lt;&gt;#n/a"),IF(ISERROR(VALUE(C286)),0,C286)+SUMIF(T287,"&lt;&gt;#n/a"))</f>
        <v>910.11170532780534</v>
      </c>
      <c r="D287" s="4">
        <f>CHOOSE(References!$G$1,U293,AVERAGEIF(U287:U293,"&lt;&gt;#n/a"),IF(ISERROR(VALUE(D286)),0,D286)+SUMIF(U287,"&lt;&gt;#n/a"))</f>
        <v>50239.407355436997</v>
      </c>
      <c r="E287" s="4">
        <f>CHOOSE(References!$G$1,V293,AVERAGEIF(V287:V293,"&lt;&gt;#n/a"),IF(ISERROR(VALUE(E286)),0,E286)+SUMIF(V287,"&lt;&gt;#n/a"))</f>
        <v>1441.8517265476833</v>
      </c>
      <c r="F287" s="4">
        <f>CHOOSE(References!$G$1,W293,AVERAGEIF(W287:W293,"&lt;&gt;#n/a"),IF(ISERROR(VALUE(F286)),0,F286)+SUMIF(W287,"&lt;&gt;#n/a"))</f>
        <v>34310.625106019303</v>
      </c>
      <c r="G287" s="4">
        <f>CHOOSE(References!$G$1,X293,AVERAGEIF(X287:X293,"&lt;&gt;#n/a"),IF(ISERROR(VALUE(G286)),0,G286)+SUMIF(X287,"&lt;&gt;#n/a"))</f>
        <v>927.40671714283519</v>
      </c>
      <c r="H287" s="4">
        <f>CHOOSE(References!$G$1,Y293,AVERAGEIF(Y287:Y293,"&lt;&gt;#n/a"),IF(ISERROR(VALUE(H286)),0,H286)+SUMIF(Y287,"&lt;&gt;#n/a"))</f>
        <v>46275.163997503878</v>
      </c>
      <c r="I287" s="4">
        <f>CHOOSE(References!$G$1,Z293,AVERAGEIF(Z287:Z293,"&lt;&gt;#n/a"),IF(ISERROR(VALUE(I286)),0,I286)+SUMIF(Z287,"&lt;&gt;#n/a"))</f>
        <v>868.49428558195382</v>
      </c>
      <c r="R287" s="1">
        <f t="shared" si="46"/>
        <v>44175</v>
      </c>
      <c r="S287" s="2">
        <f>IF(References!$E$1=2,#N/A,INDEX(Data!$A$1:$ZZ$10000,MATCH($R287,Data!$A$1:$A$10036,0),MATCH(S$2,Data!$A$1:$ZZ$1,0))*S$1)</f>
        <v>181.85945091328955</v>
      </c>
      <c r="T287" s="2">
        <f>IF(References!$E$1=1,#N/A,INDEX(Data!$A$1:$ZZ$10000,MATCH($R287,Data!$A$1:$A$10036,0),MATCH(T$2,Data!$A$1:$ZZ$1,0))*S$1)</f>
        <v>8.8701092009657554</v>
      </c>
      <c r="U287" s="2">
        <f>IF(References!$E$1=2,#N/A,INDEX(Data!$A$1:$ZZ$10000,MATCH($R287,Data!$A$1:$A$10036,0),MATCH(U$2,Data!$A$1:$ZZ$1,0))*U$1)</f>
        <v>0.25998047719936551</v>
      </c>
      <c r="V287" s="2">
        <f>IF(References!$E$1=1,#N/A,INDEX(Data!$A$1:$ZZ$10000,MATCH($R287,Data!$A$1:$A$10036,0),MATCH(V$2,Data!$A$1:$ZZ$1,0))*U$1)</f>
        <v>0.86660159066455178</v>
      </c>
      <c r="W287" s="2">
        <f>IF(References!$E$1=2,#N/A,INDEX(Data!$A$1:$ZZ$10000,MATCH($R287,Data!$A$1:$A$10036,0),MATCH(W$2,Data!$A$1:$ZZ$1,0))*W$1)</f>
        <v>0</v>
      </c>
      <c r="X287" s="2">
        <f>IF(References!$E$1=1,#N/A,INDEX(Data!$A$1:$ZZ$10000,MATCH($R287,Data!$A$1:$A$10036,0),MATCH(X$2,Data!$A$1:$ZZ$1,0))*W$1)</f>
        <v>0</v>
      </c>
      <c r="Y287" s="2">
        <f>IF(References!$E$1=2,#N/A,INDEX(Data!$A$1:$ZZ$10000,MATCH($R287,Data!$A$1:$A$10036,0),MATCH(Y$2,Data!$A$1:$ZZ$1,0))*Y$1)</f>
        <v>657.49944409904992</v>
      </c>
      <c r="Z287" s="2">
        <f>IF(References!$E$1=1,#N/A,INDEX(Data!$A$1:$ZZ$10000,MATCH($R287,Data!$A$1:$A$10036,0),MATCH(Z$2,Data!$A$1:$ZZ$1,0))*Y$1)</f>
        <v>7.7553086584432211</v>
      </c>
    </row>
    <row r="288" spans="1:26" x14ac:dyDescent="0.25">
      <c r="A288" s="1">
        <f t="shared" si="45"/>
        <v>44182</v>
      </c>
      <c r="B288" s="4">
        <f>CHOOSE(References!$G$1,S294,AVERAGEIF(S288:S294,"&lt;&gt;#n/a"),IF(ISERROR(VALUE(B287)),0,B287)+SUMIF(S288,"&lt;&gt;#n/a"))</f>
        <v>26102.199176984188</v>
      </c>
      <c r="C288" s="4">
        <f>CHOOSE(References!$G$1,T294,AVERAGEIF(T288:T294,"&lt;&gt;#n/a"),IF(ISERROR(VALUE(C287)),0,C287)+SUMIF(T288,"&lt;&gt;#n/a"))</f>
        <v>917.75273428890443</v>
      </c>
      <c r="D288" s="4">
        <f>CHOOSE(References!$G$1,U294,AVERAGEIF(U288:U294,"&lt;&gt;#n/a"),IF(ISERROR(VALUE(D287)),0,D287)+SUMIF(U288,"&lt;&gt;#n/a"))</f>
        <v>50239.667335914193</v>
      </c>
      <c r="E288" s="4">
        <f>CHOOSE(References!$G$1,V294,AVERAGEIF(V288:V294,"&lt;&gt;#n/a"),IF(ISERROR(VALUE(E287)),0,E287)+SUMIF(V288,"&lt;&gt;#n/a"))</f>
        <v>1442.3716875020821</v>
      </c>
      <c r="F288" s="4">
        <f>CHOOSE(References!$G$1,W294,AVERAGEIF(W288:W294,"&lt;&gt;#n/a"),IF(ISERROR(VALUE(F287)),0,F287)+SUMIF(W288,"&lt;&gt;#n/a"))</f>
        <v>34480.833680098098</v>
      </c>
      <c r="G288" s="4">
        <f>CHOOSE(References!$G$1,X294,AVERAGEIF(X288:X294,"&lt;&gt;#n/a"),IF(ISERROR(VALUE(G287)),0,G287)+SUMIF(X288,"&lt;&gt;#n/a"))</f>
        <v>934.36055580727361</v>
      </c>
      <c r="H288" s="4">
        <f>CHOOSE(References!$G$1,Y294,AVERAGEIF(Y288:Y294,"&lt;&gt;#n/a"),IF(ISERROR(VALUE(H287)),0,H287)+SUMIF(Y288,"&lt;&gt;#n/a"))</f>
        <v>46976.703384031673</v>
      </c>
      <c r="I288" s="4">
        <f>CHOOSE(References!$G$1,Z294,AVERAGEIF(Z288:Z294,"&lt;&gt;#n/a"),IF(ISERROR(VALUE(I287)),0,I287)+SUMIF(Z288,"&lt;&gt;#n/a"))</f>
        <v>878.79620421523066</v>
      </c>
      <c r="R288" s="1">
        <f t="shared" si="46"/>
        <v>44176</v>
      </c>
      <c r="S288" s="2">
        <f>IF(References!$E$1=2,#N/A,INDEX(Data!$A$1:$ZZ$10000,MATCH($R288,Data!$A$1:$A$10036,0),MATCH(S$2,Data!$A$1:$ZZ$1,0))*S$1)</f>
        <v>310.4390138381404</v>
      </c>
      <c r="T288" s="2">
        <f>IF(References!$E$1=1,#N/A,INDEX(Data!$A$1:$ZZ$10000,MATCH($R288,Data!$A$1:$A$10036,0),MATCH(T$2,Data!$A$1:$ZZ$1,0))*S$1)</f>
        <v>7.6410289610990478</v>
      </c>
      <c r="U288" s="2">
        <f>IF(References!$E$1=2,#N/A,INDEX(Data!$A$1:$ZZ$10000,MATCH($R288,Data!$A$1:$A$10036,0),MATCH(U$2,Data!$A$1:$ZZ$1,0))*U$1)</f>
        <v>0.25998047719936551</v>
      </c>
      <c r="V288" s="2">
        <f>IF(References!$E$1=1,#N/A,INDEX(Data!$A$1:$ZZ$10000,MATCH($R288,Data!$A$1:$A$10036,0),MATCH(V$2,Data!$A$1:$ZZ$1,0))*U$1)</f>
        <v>0.51996095439873102</v>
      </c>
      <c r="W288" s="2">
        <f>IF(References!$E$1=2,#N/A,INDEX(Data!$A$1:$ZZ$10000,MATCH($R288,Data!$A$1:$A$10036,0),MATCH(W$2,Data!$A$1:$ZZ$1,0))*W$1)</f>
        <v>170.20857407879396</v>
      </c>
      <c r="X288" s="2">
        <f>IF(References!$E$1=1,#N/A,INDEX(Data!$A$1:$ZZ$10000,MATCH($R288,Data!$A$1:$A$10036,0),MATCH(X$2,Data!$A$1:$ZZ$1,0))*W$1)</f>
        <v>6.9538386644384715</v>
      </c>
      <c r="Y288" s="2">
        <f>IF(References!$E$1=2,#N/A,INDEX(Data!$A$1:$ZZ$10000,MATCH($R288,Data!$A$1:$A$10036,0),MATCH(Y$2,Data!$A$1:$ZZ$1,0))*Y$1)</f>
        <v>701.53938652779561</v>
      </c>
      <c r="Z288" s="2">
        <f>IF(References!$E$1=1,#N/A,INDEX(Data!$A$1:$ZZ$10000,MATCH($R288,Data!$A$1:$A$10036,0),MATCH(Z$2,Data!$A$1:$ZZ$1,0))*Y$1)</f>
        <v>10.30191863327685</v>
      </c>
    </row>
    <row r="289" spans="1:26" x14ac:dyDescent="0.25">
      <c r="A289" s="1">
        <f t="shared" si="45"/>
        <v>44183</v>
      </c>
      <c r="B289" s="4">
        <f>CHOOSE(References!$G$1,S295,AVERAGEIF(S289:S295,"&lt;&gt;#n/a"),IF(ISERROR(VALUE(B288)),0,B288)+SUMIF(S289,"&lt;&gt;#n/a"))</f>
        <v>26423.12239335035</v>
      </c>
      <c r="C289" s="4">
        <f>CHOOSE(References!$G$1,T295,AVERAGEIF(T289:T295,"&lt;&gt;#n/a"),IF(ISERROR(VALUE(C288)),0,C288)+SUMIF(T289,"&lt;&gt;#n/a"))</f>
        <v>924.03140924918739</v>
      </c>
      <c r="D289" s="4">
        <f>CHOOSE(References!$G$1,U295,AVERAGEIF(U289:U295,"&lt;&gt;#n/a"),IF(ISERROR(VALUE(D288)),0,D288)+SUMIF(U289,"&lt;&gt;#n/a"))</f>
        <v>50239.840656232329</v>
      </c>
      <c r="E289" s="4">
        <f>CHOOSE(References!$G$1,V295,AVERAGEIF(V289:V295,"&lt;&gt;#n/a"),IF(ISERROR(VALUE(E288)),0,E288)+SUMIF(V289,"&lt;&gt;#n/a"))</f>
        <v>1443.7582500471453</v>
      </c>
      <c r="F289" s="4">
        <f>CHOOSE(References!$G$1,W295,AVERAGEIF(W289:W295,"&lt;&gt;#n/a"),IF(ISERROR(VALUE(F288)),0,F288)+SUMIF(W289,"&lt;&gt;#n/a"))</f>
        <v>34602.30119424584</v>
      </c>
      <c r="G289" s="4">
        <f>CHOOSE(References!$G$1,X295,AVERAGEIF(X289:X295,"&lt;&gt;#n/a"),IF(ISERROR(VALUE(G288)),0,G288)+SUMIF(X289,"&lt;&gt;#n/a"))</f>
        <v>935.43037714026411</v>
      </c>
      <c r="H289" s="4">
        <f>CHOOSE(References!$G$1,Y295,AVERAGEIF(Y289:Y295,"&lt;&gt;#n/a"),IF(ISERROR(VALUE(H288)),0,H288)+SUMIF(Y289,"&lt;&gt;#n/a"))</f>
        <v>47589.594608774416</v>
      </c>
      <c r="I289" s="4">
        <f>CHOOSE(References!$G$1,Z295,AVERAGEIF(Z289:Z295,"&lt;&gt;#n/a"),IF(ISERROR(VALUE(I288)),0,I288)+SUMIF(Z289,"&lt;&gt;#n/a"))</f>
        <v>887.15017894174332</v>
      </c>
      <c r="R289" s="1">
        <f t="shared" si="46"/>
        <v>44177</v>
      </c>
      <c r="S289" s="2">
        <f>IF(References!$E$1=2,#N/A,INDEX(Data!$A$1:$ZZ$10000,MATCH($R289,Data!$A$1:$A$10036,0),MATCH(S$2,Data!$A$1:$ZZ$1,0))*S$1)</f>
        <v>320.92321636616003</v>
      </c>
      <c r="T289" s="2">
        <f>IF(References!$E$1=1,#N/A,INDEX(Data!$A$1:$ZZ$10000,MATCH($R289,Data!$A$1:$A$10036,0),MATCH(T$2,Data!$A$1:$ZZ$1,0))*S$1)</f>
        <v>6.278674960282939</v>
      </c>
      <c r="U289" s="2">
        <f>IF(References!$E$1=2,#N/A,INDEX(Data!$A$1:$ZZ$10000,MATCH($R289,Data!$A$1:$A$10036,0),MATCH(U$2,Data!$A$1:$ZZ$1,0))*U$1)</f>
        <v>0.17332031813291035</v>
      </c>
      <c r="V289" s="2">
        <f>IF(References!$E$1=1,#N/A,INDEX(Data!$A$1:$ZZ$10000,MATCH($R289,Data!$A$1:$A$10036,0),MATCH(V$2,Data!$A$1:$ZZ$1,0))*U$1)</f>
        <v>1.3865625450632828</v>
      </c>
      <c r="W289" s="2">
        <f>IF(References!$E$1=2,#N/A,INDEX(Data!$A$1:$ZZ$10000,MATCH($R289,Data!$A$1:$A$10036,0),MATCH(W$2,Data!$A$1:$ZZ$1,0))*W$1)</f>
        <v>121.46751414774523</v>
      </c>
      <c r="X289" s="2">
        <f>IF(References!$E$1=1,#N/A,INDEX(Data!$A$1:$ZZ$10000,MATCH($R289,Data!$A$1:$A$10036,0),MATCH(X$2,Data!$A$1:$ZZ$1,0))*W$1)</f>
        <v>1.0698213329905342</v>
      </c>
      <c r="Y289" s="2">
        <f>IF(References!$E$1=2,#N/A,INDEX(Data!$A$1:$ZZ$10000,MATCH($R289,Data!$A$1:$A$10036,0),MATCH(Y$2,Data!$A$1:$ZZ$1,0))*Y$1)</f>
        <v>612.89122474274575</v>
      </c>
      <c r="Z289" s="2">
        <f>IF(References!$E$1=1,#N/A,INDEX(Data!$A$1:$ZZ$10000,MATCH($R289,Data!$A$1:$A$10036,0),MATCH(Z$2,Data!$A$1:$ZZ$1,0))*Y$1)</f>
        <v>8.3539747265127016</v>
      </c>
    </row>
    <row r="290" spans="1:26" x14ac:dyDescent="0.25">
      <c r="A290" s="1">
        <f t="shared" si="45"/>
        <v>44184</v>
      </c>
      <c r="B290" s="4">
        <f>CHOOSE(References!$G$1,S296,AVERAGEIF(S290:S296,"&lt;&gt;#n/a"),IF(ISERROR(VALUE(B289)),0,B289)+SUMIF(S290,"&lt;&gt;#n/a"))</f>
        <v>26741.51340825847</v>
      </c>
      <c r="C290" s="4">
        <f>CHOOSE(References!$G$1,T296,AVERAGEIF(T290:T296,"&lt;&gt;#n/a"),IF(ISERROR(VALUE(C289)),0,C289)+SUMIF(T290,"&lt;&gt;#n/a"))</f>
        <v>931.73167099293062</v>
      </c>
      <c r="D290" s="4">
        <f>CHOOSE(References!$G$1,U296,AVERAGEIF(U290:U296,"&lt;&gt;#n/a"),IF(ISERROR(VALUE(D289)),0,D289)+SUMIF(U290,"&lt;&gt;#n/a"))</f>
        <v>50239.927316391397</v>
      </c>
      <c r="E290" s="4">
        <f>CHOOSE(References!$G$1,V296,AVERAGEIF(V290:V296,"&lt;&gt;#n/a"),IF(ISERROR(VALUE(E289)),0,E289)+SUMIF(V290,"&lt;&gt;#n/a"))</f>
        <v>1444.7981719559427</v>
      </c>
      <c r="F290" s="4">
        <f>CHOOSE(References!$G$1,W296,AVERAGEIF(W290:W296,"&lt;&gt;#n/a"),IF(ISERROR(VALUE(F289)),0,F289)+SUMIF(W290,"&lt;&gt;#n/a"))</f>
        <v>34602.30119424584</v>
      </c>
      <c r="G290" s="4">
        <f>CHOOSE(References!$G$1,X296,AVERAGEIF(X290:X296,"&lt;&gt;#n/a"),IF(ISERROR(VALUE(G289)),0,G289)+SUMIF(X290,"&lt;&gt;#n/a"))</f>
        <v>935.43037714026411</v>
      </c>
      <c r="H290" s="4">
        <f>CHOOSE(References!$G$1,Y296,AVERAGEIF(Y290:Y296,"&lt;&gt;#n/a"),IF(ISERROR(VALUE(H289)),0,H289)+SUMIF(Y290,"&lt;&gt;#n/a"))</f>
        <v>48328.68585623183</v>
      </c>
      <c r="I290" s="4">
        <f>CHOOSE(References!$G$1,Z296,AVERAGEIF(Z290:Z296,"&lt;&gt;#n/a"),IF(ISERROR(VALUE(I289)),0,I289)+SUMIF(Z290,"&lt;&gt;#n/a"))</f>
        <v>896.25476543888124</v>
      </c>
      <c r="R290" s="1">
        <f t="shared" si="46"/>
        <v>44178</v>
      </c>
      <c r="S290" s="2">
        <f>IF(References!$E$1=2,#N/A,INDEX(Data!$A$1:$ZZ$10000,MATCH($R290,Data!$A$1:$A$10036,0),MATCH(S$2,Data!$A$1:$ZZ$1,0))*S$1)</f>
        <v>318.39101490812135</v>
      </c>
      <c r="T290" s="2">
        <f>IF(References!$E$1=1,#N/A,INDEX(Data!$A$1:$ZZ$10000,MATCH($R290,Data!$A$1:$A$10036,0),MATCH(T$2,Data!$A$1:$ZZ$1,0))*S$1)</f>
        <v>7.7002617437432264</v>
      </c>
      <c r="U290" s="2">
        <f>IF(References!$E$1=2,#N/A,INDEX(Data!$A$1:$ZZ$10000,MATCH($R290,Data!$A$1:$A$10036,0),MATCH(U$2,Data!$A$1:$ZZ$1,0))*U$1)</f>
        <v>8.6660159066455175E-2</v>
      </c>
      <c r="V290" s="2">
        <f>IF(References!$E$1=1,#N/A,INDEX(Data!$A$1:$ZZ$10000,MATCH($R290,Data!$A$1:$A$10036,0),MATCH(V$2,Data!$A$1:$ZZ$1,0))*U$1)</f>
        <v>1.039921908797462</v>
      </c>
      <c r="W290" s="2">
        <f>IF(References!$E$1=2,#N/A,INDEX(Data!$A$1:$ZZ$10000,MATCH($R290,Data!$A$1:$A$10036,0),MATCH(W$2,Data!$A$1:$ZZ$1,0))*W$1)</f>
        <v>0</v>
      </c>
      <c r="X290" s="2">
        <f>IF(References!$E$1=1,#N/A,INDEX(Data!$A$1:$ZZ$10000,MATCH($R290,Data!$A$1:$A$10036,0),MATCH(X$2,Data!$A$1:$ZZ$1,0))*W$1)</f>
        <v>0</v>
      </c>
      <c r="Y290" s="2">
        <f>IF(References!$E$1=2,#N/A,INDEX(Data!$A$1:$ZZ$10000,MATCH($R290,Data!$A$1:$A$10036,0),MATCH(Y$2,Data!$A$1:$ZZ$1,0))*Y$1)</f>
        <v>739.09124745741281</v>
      </c>
      <c r="Z290" s="2">
        <f>IF(References!$E$1=1,#N/A,INDEX(Data!$A$1:$ZZ$10000,MATCH($R290,Data!$A$1:$A$10036,0),MATCH(Z$2,Data!$A$1:$ZZ$1,0))*Y$1)</f>
        <v>9.1045864971378876</v>
      </c>
    </row>
    <row r="291" spans="1:26" x14ac:dyDescent="0.25">
      <c r="A291" s="1">
        <f t="shared" si="45"/>
        <v>44185</v>
      </c>
      <c r="B291" s="4">
        <f>CHOOSE(References!$G$1,S297,AVERAGEIF(S291:S297,"&lt;&gt;#n/a"),IF(ISERROR(VALUE(B290)),0,B290)+SUMIF(S291,"&lt;&gt;#n/a"))</f>
        <v>27014.680193617762</v>
      </c>
      <c r="C291" s="4">
        <f>CHOOSE(References!$G$1,T297,AVERAGEIF(T291:T297,"&lt;&gt;#n/a"),IF(ISERROR(VALUE(C290)),0,C290)+SUMIF(T291,"&lt;&gt;#n/a"))</f>
        <v>933.86405116812102</v>
      </c>
      <c r="D291" s="4">
        <f>CHOOSE(References!$G$1,U297,AVERAGEIF(U291:U297,"&lt;&gt;#n/a"),IF(ISERROR(VALUE(D290)),0,D290)+SUMIF(U291,"&lt;&gt;#n/a"))</f>
        <v>50240.100636709532</v>
      </c>
      <c r="E291" s="4">
        <f>CHOOSE(References!$G$1,V297,AVERAGEIF(V291:V297,"&lt;&gt;#n/a"),IF(ISERROR(VALUE(E290)),0,E290)+SUMIF(V291,"&lt;&gt;#n/a"))</f>
        <v>1445.3181329103415</v>
      </c>
      <c r="F291" s="4">
        <f>CHOOSE(References!$G$1,W297,AVERAGEIF(W291:W297,"&lt;&gt;#n/a"),IF(ISERROR(VALUE(F290)),0,F290)+SUMIF(W291,"&lt;&gt;#n/a"))</f>
        <v>34602.30119424584</v>
      </c>
      <c r="G291" s="4">
        <f>CHOOSE(References!$G$1,X297,AVERAGEIF(X291:X297,"&lt;&gt;#n/a"),IF(ISERROR(VALUE(G290)),0,G290)+SUMIF(X291,"&lt;&gt;#n/a"))</f>
        <v>935.43037714026411</v>
      </c>
      <c r="H291" s="4">
        <f>CHOOSE(References!$G$1,Y297,AVERAGEIF(Y291:Y297,"&lt;&gt;#n/a"),IF(ISERROR(VALUE(H290)),0,H290)+SUMIF(Y291,"&lt;&gt;#n/a"))</f>
        <v>48974.689088475512</v>
      </c>
      <c r="I291" s="4">
        <f>CHOOSE(References!$G$1,Z297,AVERAGEIF(Z291:Z297,"&lt;&gt;#n/a"),IF(ISERROR(VALUE(I290)),0,I290)+SUMIF(Z291,"&lt;&gt;#n/a"))</f>
        <v>903.17437273326811</v>
      </c>
      <c r="R291" s="1">
        <f t="shared" si="46"/>
        <v>44179</v>
      </c>
      <c r="S291" s="2">
        <f>IF(References!$E$1=2,#N/A,INDEX(Data!$A$1:$ZZ$10000,MATCH($R291,Data!$A$1:$A$10036,0),MATCH(S$2,Data!$A$1:$ZZ$1,0))*S$1)</f>
        <v>273.16678535929094</v>
      </c>
      <c r="T291" s="2">
        <f>IF(References!$E$1=1,#N/A,INDEX(Data!$A$1:$ZZ$10000,MATCH($R291,Data!$A$1:$A$10036,0),MATCH(T$2,Data!$A$1:$ZZ$1,0))*S$1)</f>
        <v>2.1323801751904319</v>
      </c>
      <c r="U291" s="2">
        <f>IF(References!$E$1=2,#N/A,INDEX(Data!$A$1:$ZZ$10000,MATCH($R291,Data!$A$1:$A$10036,0),MATCH(U$2,Data!$A$1:$ZZ$1,0))*U$1)</f>
        <v>0.17332031813291035</v>
      </c>
      <c r="V291" s="2">
        <f>IF(References!$E$1=1,#N/A,INDEX(Data!$A$1:$ZZ$10000,MATCH($R291,Data!$A$1:$A$10036,0),MATCH(V$2,Data!$A$1:$ZZ$1,0))*U$1)</f>
        <v>0.51996095439873102</v>
      </c>
      <c r="W291" s="2">
        <f>IF(References!$E$1=2,#N/A,INDEX(Data!$A$1:$ZZ$10000,MATCH($R291,Data!$A$1:$A$10036,0),MATCH(W$2,Data!$A$1:$ZZ$1,0))*W$1)</f>
        <v>0</v>
      </c>
      <c r="X291" s="2">
        <f>IF(References!$E$1=1,#N/A,INDEX(Data!$A$1:$ZZ$10000,MATCH($R291,Data!$A$1:$A$10036,0),MATCH(X$2,Data!$A$1:$ZZ$1,0))*W$1)</f>
        <v>0</v>
      </c>
      <c r="Y291" s="2">
        <f>IF(References!$E$1=2,#N/A,INDEX(Data!$A$1:$ZZ$10000,MATCH($R291,Data!$A$1:$A$10036,0),MATCH(Y$2,Data!$A$1:$ZZ$1,0))*Y$1)</f>
        <v>646.00323224368515</v>
      </c>
      <c r="Z291" s="2">
        <f>IF(References!$E$1=1,#N/A,INDEX(Data!$A$1:$ZZ$10000,MATCH($R291,Data!$A$1:$A$10036,0),MATCH(Z$2,Data!$A$1:$ZZ$1,0))*Y$1)</f>
        <v>6.9196072943868394</v>
      </c>
    </row>
    <row r="292" spans="1:26" x14ac:dyDescent="0.25">
      <c r="A292" s="1">
        <f t="shared" si="45"/>
        <v>44186</v>
      </c>
      <c r="B292" s="4">
        <f>CHOOSE(References!$G$1,S298,AVERAGEIF(S292:S298,"&lt;&gt;#n/a"),IF(ISERROR(VALUE(B291)),0,B291)+SUMIF(S292,"&lt;&gt;#n/a"))</f>
        <v>27314.73866229751</v>
      </c>
      <c r="C292" s="4">
        <f>CHOOSE(References!$G$1,T298,AVERAGEIF(T292:T298,"&lt;&gt;#n/a"),IF(ISERROR(VALUE(C291)),0,C291)+SUMIF(T292,"&lt;&gt;#n/a"))</f>
        <v>937.29955256148344</v>
      </c>
      <c r="D292" s="4">
        <f>CHOOSE(References!$G$1,U298,AVERAGEIF(U292:U298,"&lt;&gt;#n/a"),IF(ISERROR(VALUE(D291)),0,D291)+SUMIF(U292,"&lt;&gt;#n/a"))</f>
        <v>50240.360617186729</v>
      </c>
      <c r="E292" s="4">
        <f>CHOOSE(References!$G$1,V298,AVERAGEIF(V292:V298,"&lt;&gt;#n/a"),IF(ISERROR(VALUE(E291)),0,E291)+SUMIF(V292,"&lt;&gt;#n/a"))</f>
        <v>1446.6180352963383</v>
      </c>
      <c r="F292" s="4">
        <f>CHOOSE(References!$G$1,W298,AVERAGEIF(W292:W298,"&lt;&gt;#n/a"),IF(ISERROR(VALUE(F291)),0,F291)+SUMIF(W292,"&lt;&gt;#n/a"))</f>
        <v>34652.689779029693</v>
      </c>
      <c r="G292" s="4">
        <f>CHOOSE(References!$G$1,X298,AVERAGEIF(X292:X298,"&lt;&gt;#n/a"),IF(ISERROR(VALUE(G291)),0,G291)+SUMIF(X292,"&lt;&gt;#n/a"))</f>
        <v>935.94389138009956</v>
      </c>
      <c r="H292" s="4">
        <f>CHOOSE(References!$G$1,Y298,AVERAGEIF(Y292:Y298,"&lt;&gt;#n/a"),IF(ISERROR(VALUE(H291)),0,H291)+SUMIF(Y292,"&lt;&gt;#n/a"))</f>
        <v>49522.969961577517</v>
      </c>
      <c r="I292" s="4">
        <f>CHOOSE(References!$G$1,Z298,AVERAGEIF(Z292:Z298,"&lt;&gt;#n/a"),IF(ISERROR(VALUE(I291)),0,I291)+SUMIF(Z292,"&lt;&gt;#n/a"))</f>
        <v>907.53217548256578</v>
      </c>
      <c r="R292" s="1">
        <f t="shared" si="46"/>
        <v>44180</v>
      </c>
      <c r="S292" s="2">
        <f>IF(References!$E$1=2,#N/A,INDEX(Data!$A$1:$ZZ$10000,MATCH($R292,Data!$A$1:$A$10036,0),MATCH(S$2,Data!$A$1:$ZZ$1,0))*S$1)</f>
        <v>300.0584686797481</v>
      </c>
      <c r="T292" s="2">
        <f>IF(References!$E$1=1,#N/A,INDEX(Data!$A$1:$ZZ$10000,MATCH($R292,Data!$A$1:$A$10036,0),MATCH(T$2,Data!$A$1:$ZZ$1,0))*S$1)</f>
        <v>3.4355013933623626</v>
      </c>
      <c r="U292" s="2">
        <f>IF(References!$E$1=2,#N/A,INDEX(Data!$A$1:$ZZ$10000,MATCH($R292,Data!$A$1:$A$10036,0),MATCH(U$2,Data!$A$1:$ZZ$1,0))*U$1)</f>
        <v>0.25998047719936551</v>
      </c>
      <c r="V292" s="2">
        <f>IF(References!$E$1=1,#N/A,INDEX(Data!$A$1:$ZZ$10000,MATCH($R292,Data!$A$1:$A$10036,0),MATCH(V$2,Data!$A$1:$ZZ$1,0))*U$1)</f>
        <v>1.2999023859968277</v>
      </c>
      <c r="W292" s="2">
        <f>IF(References!$E$1=2,#N/A,INDEX(Data!$A$1:$ZZ$10000,MATCH($R292,Data!$A$1:$A$10036,0),MATCH(W$2,Data!$A$1:$ZZ$1,0))*W$1)</f>
        <v>50.388584783854157</v>
      </c>
      <c r="X292" s="2">
        <f>IF(References!$E$1=1,#N/A,INDEX(Data!$A$1:$ZZ$10000,MATCH($R292,Data!$A$1:$A$10036,0),MATCH(X$2,Data!$A$1:$ZZ$1,0))*W$1)</f>
        <v>0.51351423983545641</v>
      </c>
      <c r="Y292" s="2">
        <f>IF(References!$E$1=2,#N/A,INDEX(Data!$A$1:$ZZ$10000,MATCH($R292,Data!$A$1:$A$10036,0),MATCH(Y$2,Data!$A$1:$ZZ$1,0))*Y$1)</f>
        <v>548.28087310200863</v>
      </c>
      <c r="Z292" s="2">
        <f>IF(References!$E$1=1,#N/A,INDEX(Data!$A$1:$ZZ$10000,MATCH($R292,Data!$A$1:$A$10036,0),MATCH(Z$2,Data!$A$1:$ZZ$1,0))*Y$1)</f>
        <v>4.3578027492976403</v>
      </c>
    </row>
    <row r="293" spans="1:26" x14ac:dyDescent="0.25">
      <c r="A293" s="1">
        <f t="shared" si="45"/>
        <v>44187</v>
      </c>
      <c r="B293" s="4">
        <f>CHOOSE(References!$G$1,S299,AVERAGEIF(S293:S299,"&lt;&gt;#n/a"),IF(ISERROR(VALUE(B292)),0,B292)+SUMIF(S293,"&lt;&gt;#n/a"))</f>
        <v>27587.949872243786</v>
      </c>
      <c r="C293" s="4">
        <f>CHOOSE(References!$G$1,T299,AVERAGEIF(T293:T299,"&lt;&gt;#n/a"),IF(ISERROR(VALUE(C292)),0,C292)+SUMIF(T293,"&lt;&gt;#n/a"))</f>
        <v>944.79249956597209</v>
      </c>
      <c r="D293" s="4">
        <f>CHOOSE(References!$G$1,U299,AVERAGEIF(U293:U299,"&lt;&gt;#n/a"),IF(ISERROR(VALUE(D292)),0,D292)+SUMIF(U293,"&lt;&gt;#n/a"))</f>
        <v>50240.533937504864</v>
      </c>
      <c r="E293" s="4">
        <f>CHOOSE(References!$G$1,V299,AVERAGEIF(V293:V299,"&lt;&gt;#n/a"),IF(ISERROR(VALUE(E292)),0,E292)+SUMIF(V293,"&lt;&gt;#n/a"))</f>
        <v>1447.3113165688701</v>
      </c>
      <c r="F293" s="4">
        <f>CHOOSE(References!$G$1,W299,AVERAGEIF(W293:W299,"&lt;&gt;#n/a"),IF(ISERROR(VALUE(F292)),0,F292)+SUMIF(W293,"&lt;&gt;#n/a"))</f>
        <v>34760.977094354996</v>
      </c>
      <c r="G293" s="4">
        <f>CHOOSE(References!$G$1,X299,AVERAGEIF(X293:X299,"&lt;&gt;#n/a"),IF(ISERROR(VALUE(G292)),0,G292)+SUMIF(X293,"&lt;&gt;#n/a"))</f>
        <v>936.86393772647136</v>
      </c>
      <c r="H293" s="4">
        <f>CHOOSE(References!$G$1,Y299,AVERAGEIF(Y293:Y299,"&lt;&gt;#n/a"),IF(ISERROR(VALUE(H292)),0,H292)+SUMIF(Y293,"&lt;&gt;#n/a"))</f>
        <v>50143.762362853158</v>
      </c>
      <c r="I293" s="4">
        <f>CHOOSE(References!$G$1,Z299,AVERAGEIF(Z293:Z299,"&lt;&gt;#n/a"),IF(ISERROR(VALUE(I292)),0,I292)+SUMIF(Z293,"&lt;&gt;#n/a"))</f>
        <v>912.86243072821992</v>
      </c>
      <c r="R293" s="1">
        <f t="shared" si="46"/>
        <v>44181</v>
      </c>
      <c r="S293" s="2">
        <f>IF(References!$E$1=2,#N/A,INDEX(Data!$A$1:$ZZ$10000,MATCH($R293,Data!$A$1:$A$10036,0),MATCH(S$2,Data!$A$1:$ZZ$1,0))*S$1)</f>
        <v>273.2112099462741</v>
      </c>
      <c r="T293" s="2">
        <f>IF(References!$E$1=1,#N/A,INDEX(Data!$A$1:$ZZ$10000,MATCH($R293,Data!$A$1:$A$10036,0),MATCH(T$2,Data!$A$1:$ZZ$1,0))*S$1)</f>
        <v>7.4929470044886015</v>
      </c>
      <c r="U293" s="2">
        <f>IF(References!$E$1=2,#N/A,INDEX(Data!$A$1:$ZZ$10000,MATCH($R293,Data!$A$1:$A$10036,0),MATCH(U$2,Data!$A$1:$ZZ$1,0))*U$1)</f>
        <v>0.17332031813291035</v>
      </c>
      <c r="V293" s="2">
        <f>IF(References!$E$1=1,#N/A,INDEX(Data!$A$1:$ZZ$10000,MATCH($R293,Data!$A$1:$A$10036,0),MATCH(V$2,Data!$A$1:$ZZ$1,0))*U$1)</f>
        <v>0.6932812725316414</v>
      </c>
      <c r="W293" s="2">
        <f>IF(References!$E$1=2,#N/A,INDEX(Data!$A$1:$ZZ$10000,MATCH($R293,Data!$A$1:$A$10036,0),MATCH(W$2,Data!$A$1:$ZZ$1,0))*W$1)</f>
        <v>108.28731532530186</v>
      </c>
      <c r="X293" s="2">
        <f>IF(References!$E$1=1,#N/A,INDEX(Data!$A$1:$ZZ$10000,MATCH($R293,Data!$A$1:$A$10036,0),MATCH(X$2,Data!$A$1:$ZZ$1,0))*W$1)</f>
        <v>0.92004634637185934</v>
      </c>
      <c r="Y293" s="2">
        <f>IF(References!$E$1=2,#N/A,INDEX(Data!$A$1:$ZZ$10000,MATCH($R293,Data!$A$1:$A$10036,0),MATCH(Y$2,Data!$A$1:$ZZ$1,0))*Y$1)</f>
        <v>620.79240127564253</v>
      </c>
      <c r="Z293" s="2">
        <f>IF(References!$E$1=1,#N/A,INDEX(Data!$A$1:$ZZ$10000,MATCH($R293,Data!$A$1:$A$10036,0),MATCH(Z$2,Data!$A$1:$ZZ$1,0))*Y$1)</f>
        <v>5.3302552456541576</v>
      </c>
    </row>
    <row r="294" spans="1:26" x14ac:dyDescent="0.25">
      <c r="A294" s="1">
        <f t="shared" si="45"/>
        <v>44188</v>
      </c>
      <c r="B294" s="4">
        <f>CHOOSE(References!$G$1,S300,AVERAGEIF(S294:S300,"&lt;&gt;#n/a"),IF(ISERROR(VALUE(B293)),0,B293)+SUMIF(S294,"&lt;&gt;#n/a"))</f>
        <v>27960.538883271329</v>
      </c>
      <c r="C294" s="4">
        <f>CHOOSE(References!$G$1,T300,AVERAGEIF(T294:T300,"&lt;&gt;#n/a"),IF(ISERROR(VALUE(C293)),0,C293)+SUMIF(T294,"&lt;&gt;#n/a"))</f>
        <v>953.85511531053146</v>
      </c>
      <c r="D294" s="4">
        <f>CHOOSE(References!$G$1,U300,AVERAGEIF(U294:U300,"&lt;&gt;#n/a"),IF(ISERROR(VALUE(D293)),0,D293)+SUMIF(U294,"&lt;&gt;#n/a"))</f>
        <v>50240.707257823</v>
      </c>
      <c r="E294" s="4">
        <f>CHOOSE(References!$G$1,V300,AVERAGEIF(V294:V300,"&lt;&gt;#n/a"),IF(ISERROR(VALUE(E293)),0,E293)+SUMIF(V294,"&lt;&gt;#n/a"))</f>
        <v>1448.5245587958004</v>
      </c>
      <c r="F294" s="4">
        <f>CHOOSE(References!$G$1,W300,AVERAGEIF(W294:W300,"&lt;&gt;#n/a"),IF(ISERROR(VALUE(F293)),0,F293)+SUMIF(W294,"&lt;&gt;#n/a"))</f>
        <v>34890.425475646851</v>
      </c>
      <c r="G294" s="4">
        <f>CHOOSE(References!$G$1,X300,AVERAGEIF(X294:X300,"&lt;&gt;#n/a"),IF(ISERROR(VALUE(G293)),0,G293)+SUMIF(X294,"&lt;&gt;#n/a"))</f>
        <v>937.6770019395442</v>
      </c>
      <c r="H294" s="4">
        <f>CHOOSE(References!$G$1,Y300,AVERAGEIF(Y294:Y300,"&lt;&gt;#n/a"),IF(ISERROR(VALUE(H293)),0,H293)+SUMIF(Y294,"&lt;&gt;#n/a"))</f>
        <v>50756.006298903019</v>
      </c>
      <c r="I294" s="4">
        <f>CHOOSE(References!$G$1,Z300,AVERAGEIF(Z294:Z300,"&lt;&gt;#n/a"),IF(ISERROR(VALUE(I293)),0,I293)+SUMIF(Z294,"&lt;&gt;#n/a"))</f>
        <v>921.80291586659769</v>
      </c>
      <c r="R294" s="1">
        <f t="shared" si="46"/>
        <v>44182</v>
      </c>
      <c r="S294" s="2">
        <f>IF(References!$E$1=2,#N/A,INDEX(Data!$A$1:$ZZ$10000,MATCH($R294,Data!$A$1:$A$10036,0),MATCH(S$2,Data!$A$1:$ZZ$1,0))*S$1)</f>
        <v>372.58901102754487</v>
      </c>
      <c r="T294" s="2">
        <f>IF(References!$E$1=1,#N/A,INDEX(Data!$A$1:$ZZ$10000,MATCH($R294,Data!$A$1:$A$10036,0),MATCH(T$2,Data!$A$1:$ZZ$1,0))*S$1)</f>
        <v>9.0626157445593361</v>
      </c>
      <c r="U294" s="2">
        <f>IF(References!$E$1=2,#N/A,INDEX(Data!$A$1:$ZZ$10000,MATCH($R294,Data!$A$1:$A$10036,0),MATCH(U$2,Data!$A$1:$ZZ$1,0))*U$1)</f>
        <v>0.17332031813291035</v>
      </c>
      <c r="V294" s="2">
        <f>IF(References!$E$1=1,#N/A,INDEX(Data!$A$1:$ZZ$10000,MATCH($R294,Data!$A$1:$A$10036,0),MATCH(V$2,Data!$A$1:$ZZ$1,0))*U$1)</f>
        <v>1.2132422269303724</v>
      </c>
      <c r="W294" s="2">
        <f>IF(References!$E$1=2,#N/A,INDEX(Data!$A$1:$ZZ$10000,MATCH($R294,Data!$A$1:$A$10036,0),MATCH(W$2,Data!$A$1:$ZZ$1,0))*W$1)</f>
        <v>129.44838129185462</v>
      </c>
      <c r="X294" s="2">
        <f>IF(References!$E$1=1,#N/A,INDEX(Data!$A$1:$ZZ$10000,MATCH($R294,Data!$A$1:$A$10036,0),MATCH(X$2,Data!$A$1:$ZZ$1,0))*W$1)</f>
        <v>0.81306421307280585</v>
      </c>
      <c r="Y294" s="2">
        <f>IF(References!$E$1=2,#N/A,INDEX(Data!$A$1:$ZZ$10000,MATCH($R294,Data!$A$1:$A$10036,0),MATCH(Y$2,Data!$A$1:$ZZ$1,0))*Y$1)</f>
        <v>612.24393604985846</v>
      </c>
      <c r="Z294" s="2">
        <f>IF(References!$E$1=1,#N/A,INDEX(Data!$A$1:$ZZ$10000,MATCH($R294,Data!$A$1:$A$10036,0),MATCH(Z$2,Data!$A$1:$ZZ$1,0))*Y$1)</f>
        <v>8.940485138377726</v>
      </c>
    </row>
    <row r="295" spans="1:26" x14ac:dyDescent="0.25">
      <c r="A295" s="1">
        <f t="shared" ref="A295:A335" si="47">R301</f>
        <v>44189</v>
      </c>
      <c r="B295" s="4">
        <f>CHOOSE(References!$G$1,S301,AVERAGEIF(S295:S301,"&lt;&gt;#n/a"),IF(ISERROR(VALUE(B294)),0,B294)+SUMIF(S295,"&lt;&gt;#n/a"))</f>
        <v>28333.127894298872</v>
      </c>
      <c r="C295" s="4">
        <f>CHOOSE(References!$G$1,T301,AVERAGEIF(T295:T301,"&lt;&gt;#n/a"),IF(ISERROR(VALUE(C294)),0,C294)+SUMIF(T295,"&lt;&gt;#n/a"))</f>
        <v>962.91773105509083</v>
      </c>
      <c r="D295" s="4">
        <f>CHOOSE(References!$G$1,U301,AVERAGEIF(U295:U301,"&lt;&gt;#n/a"),IF(ISERROR(VALUE(D294)),0,D294)+SUMIF(U295,"&lt;&gt;#n/a"))</f>
        <v>50240.880578141136</v>
      </c>
      <c r="E295" s="4">
        <f>CHOOSE(References!$G$1,V301,AVERAGEIF(V295:V301,"&lt;&gt;#n/a"),IF(ISERROR(VALUE(E294)),0,E294)+SUMIF(V295,"&lt;&gt;#n/a"))</f>
        <v>1449.7378010227308</v>
      </c>
      <c r="F295" s="4">
        <f>CHOOSE(References!$G$1,W301,AVERAGEIF(W295:W301,"&lt;&gt;#n/a"),IF(ISERROR(VALUE(F294)),0,F294)+SUMIF(W295,"&lt;&gt;#n/a"))</f>
        <v>35019.873856938706</v>
      </c>
      <c r="G295" s="4">
        <f>CHOOSE(References!$G$1,X301,AVERAGEIF(X295:X301,"&lt;&gt;#n/a"),IF(ISERROR(VALUE(G294)),0,G294)+SUMIF(X295,"&lt;&gt;#n/a"))</f>
        <v>938.49006615261703</v>
      </c>
      <c r="H295" s="4">
        <f>CHOOSE(References!$G$1,Y301,AVERAGEIF(Y295:Y301,"&lt;&gt;#n/a"),IF(ISERROR(VALUE(H294)),0,H294)+SUMIF(Y295,"&lt;&gt;#n/a"))</f>
        <v>51368.25023495288</v>
      </c>
      <c r="I295" s="4">
        <f>CHOOSE(References!$G$1,Z301,AVERAGEIF(Z295:Z301,"&lt;&gt;#n/a"),IF(ISERROR(VALUE(I294)),0,I294)+SUMIF(Z295,"&lt;&gt;#n/a"))</f>
        <v>930.74340100497545</v>
      </c>
      <c r="R295" s="1">
        <f t="shared" ref="R295:R340" si="48">R296-1</f>
        <v>44183</v>
      </c>
      <c r="S295" s="2">
        <f>IF(References!$E$1=2,#N/A,INDEX(Data!$A$1:$ZZ$10000,MATCH($R295,Data!$A$1:$A$10036,0),MATCH(S$2,Data!$A$1:$ZZ$1,0))*S$1)</f>
        <v>372.58901102754487</v>
      </c>
      <c r="T295" s="2">
        <f>IF(References!$E$1=1,#N/A,INDEX(Data!$A$1:$ZZ$10000,MATCH($R295,Data!$A$1:$A$10036,0),MATCH(T$2,Data!$A$1:$ZZ$1,0))*S$1)</f>
        <v>9.0626157445593361</v>
      </c>
      <c r="U295" s="2">
        <f>IF(References!$E$1=2,#N/A,INDEX(Data!$A$1:$ZZ$10000,MATCH($R295,Data!$A$1:$A$10036,0),MATCH(U$2,Data!$A$1:$ZZ$1,0))*U$1)</f>
        <v>0.17332031813291035</v>
      </c>
      <c r="V295" s="2">
        <f>IF(References!$E$1=1,#N/A,INDEX(Data!$A$1:$ZZ$10000,MATCH($R295,Data!$A$1:$A$10036,0),MATCH(V$2,Data!$A$1:$ZZ$1,0))*U$1)</f>
        <v>1.2132422269303724</v>
      </c>
      <c r="W295" s="2">
        <f>IF(References!$E$1=2,#N/A,INDEX(Data!$A$1:$ZZ$10000,MATCH($R295,Data!$A$1:$A$10036,0),MATCH(W$2,Data!$A$1:$ZZ$1,0))*W$1)</f>
        <v>129.44838129185462</v>
      </c>
      <c r="X295" s="2">
        <f>IF(References!$E$1=1,#N/A,INDEX(Data!$A$1:$ZZ$10000,MATCH($R295,Data!$A$1:$A$10036,0),MATCH(X$2,Data!$A$1:$ZZ$1,0))*W$1)</f>
        <v>0.81306421307280585</v>
      </c>
      <c r="Y295" s="2">
        <f>IF(References!$E$1=2,#N/A,INDEX(Data!$A$1:$ZZ$10000,MATCH($R295,Data!$A$1:$A$10036,0),MATCH(Y$2,Data!$A$1:$ZZ$1,0))*Y$1)</f>
        <v>612.24393604985846</v>
      </c>
      <c r="Z295" s="2">
        <f>IF(References!$E$1=1,#N/A,INDEX(Data!$A$1:$ZZ$10000,MATCH($R295,Data!$A$1:$A$10036,0),MATCH(Z$2,Data!$A$1:$ZZ$1,0))*Y$1)</f>
        <v>8.940485138377726</v>
      </c>
    </row>
    <row r="296" spans="1:26" x14ac:dyDescent="0.25">
      <c r="A296" s="1">
        <f t="shared" si="47"/>
        <v>44190</v>
      </c>
      <c r="B296" s="4">
        <f>CHOOSE(References!$G$1,S302,AVERAGEIF(S296:S302,"&lt;&gt;#n/a"),IF(ISERROR(VALUE(B295)),0,B295)+SUMIF(S296,"&lt;&gt;#n/a"))</f>
        <v>28755.265128008272</v>
      </c>
      <c r="C296" s="4">
        <f>CHOOSE(References!$G$1,T302,AVERAGEIF(T296:T302,"&lt;&gt;#n/a"),IF(ISERROR(VALUE(C295)),0,C295)+SUMIF(T296,"&lt;&gt;#n/a"))</f>
        <v>970.15893873334164</v>
      </c>
      <c r="D296" s="4">
        <f>CHOOSE(References!$G$1,U302,AVERAGEIF(U296:U302,"&lt;&gt;#n/a"),IF(ISERROR(VALUE(D295)),0,D295)+SUMIF(U296,"&lt;&gt;#n/a"))</f>
        <v>50241.053898459271</v>
      </c>
      <c r="E296" s="4">
        <f>CHOOSE(References!$G$1,V302,AVERAGEIF(V296:V302,"&lt;&gt;#n/a"),IF(ISERROR(VALUE(E295)),0,E295)+SUMIF(V296,"&lt;&gt;#n/a"))</f>
        <v>1450.5177424543288</v>
      </c>
      <c r="F296" s="4">
        <f>CHOOSE(References!$G$1,W302,AVERAGEIF(W296:W302,"&lt;&gt;#n/a"),IF(ISERROR(VALUE(F295)),0,F295)+SUMIF(W296,"&lt;&gt;#n/a"))</f>
        <v>35141.212992526489</v>
      </c>
      <c r="G296" s="4">
        <f>CHOOSE(References!$G$1,X302,AVERAGEIF(X296:X302,"&lt;&gt;#n/a"),IF(ISERROR(VALUE(G295)),0,G295)+SUMIF(X296,"&lt;&gt;#n/a"))</f>
        <v>939.30313036568987</v>
      </c>
      <c r="H296" s="4">
        <f>CHOOSE(References!$G$1,Y302,AVERAGEIF(Y296:Y302,"&lt;&gt;#n/a"),IF(ISERROR(VALUE(H295)),0,H295)+SUMIF(Y296,"&lt;&gt;#n/a"))</f>
        <v>52066.942159014783</v>
      </c>
      <c r="I296" s="4">
        <f>CHOOSE(References!$G$1,Z302,AVERAGEIF(Z296:Z302,"&lt;&gt;#n/a"),IF(ISERROR(VALUE(I295)),0,I295)+SUMIF(Z296,"&lt;&gt;#n/a"))</f>
        <v>941.20638208296134</v>
      </c>
      <c r="R296" s="1">
        <f t="shared" si="48"/>
        <v>44184</v>
      </c>
      <c r="S296" s="2">
        <f>IF(References!$E$1=2,#N/A,INDEX(Data!$A$1:$ZZ$10000,MATCH($R296,Data!$A$1:$A$10036,0),MATCH(S$2,Data!$A$1:$ZZ$1,0))*S$1)</f>
        <v>422.13723370940033</v>
      </c>
      <c r="T296" s="2">
        <f>IF(References!$E$1=1,#N/A,INDEX(Data!$A$1:$ZZ$10000,MATCH($R296,Data!$A$1:$A$10036,0),MATCH(T$2,Data!$A$1:$ZZ$1,0))*S$1)</f>
        <v>7.2412076782508423</v>
      </c>
      <c r="U296" s="2">
        <f>IF(References!$E$1=2,#N/A,INDEX(Data!$A$1:$ZZ$10000,MATCH($R296,Data!$A$1:$A$10036,0),MATCH(U$2,Data!$A$1:$ZZ$1,0))*U$1)</f>
        <v>0.17332031813291035</v>
      </c>
      <c r="V296" s="2">
        <f>IF(References!$E$1=1,#N/A,INDEX(Data!$A$1:$ZZ$10000,MATCH($R296,Data!$A$1:$A$10036,0),MATCH(V$2,Data!$A$1:$ZZ$1,0))*U$1)</f>
        <v>0.77994143159809659</v>
      </c>
      <c r="W296" s="2">
        <f>IF(References!$E$1=2,#N/A,INDEX(Data!$A$1:$ZZ$10000,MATCH($R296,Data!$A$1:$A$10036,0),MATCH(W$2,Data!$A$1:$ZZ$1,0))*W$1)</f>
        <v>121.33913558778637</v>
      </c>
      <c r="X296" s="2">
        <f>IF(References!$E$1=1,#N/A,INDEX(Data!$A$1:$ZZ$10000,MATCH($R296,Data!$A$1:$A$10036,0),MATCH(X$2,Data!$A$1:$ZZ$1,0))*W$1)</f>
        <v>0.81306421307280585</v>
      </c>
      <c r="Y296" s="2">
        <f>IF(References!$E$1=2,#N/A,INDEX(Data!$A$1:$ZZ$10000,MATCH($R296,Data!$A$1:$A$10036,0),MATCH(Y$2,Data!$A$1:$ZZ$1,0))*Y$1)</f>
        <v>698.69192406190177</v>
      </c>
      <c r="Z296" s="2">
        <f>IF(References!$E$1=1,#N/A,INDEX(Data!$A$1:$ZZ$10000,MATCH($R296,Data!$A$1:$A$10036,0),MATCH(Z$2,Data!$A$1:$ZZ$1,0))*Y$1)</f>
        <v>10.462981077985898</v>
      </c>
    </row>
    <row r="297" spans="1:26" x14ac:dyDescent="0.25">
      <c r="A297" s="1">
        <f t="shared" si="47"/>
        <v>44191</v>
      </c>
      <c r="B297" s="4">
        <f>CHOOSE(References!$G$1,S303,AVERAGEIF(S297:S303,"&lt;&gt;#n/a"),IF(ISERROR(VALUE(B296)),0,B296)+SUMIF(S297,"&lt;&gt;#n/a"))</f>
        <v>29155.856437030852</v>
      </c>
      <c r="C297" s="4">
        <f>CHOOSE(References!$G$1,T303,AVERAGEIF(T297:T303,"&lt;&gt;#n/a"),IF(ISERROR(VALUE(C296)),0,C296)+SUMIF(T297,"&lt;&gt;#n/a"))</f>
        <v>978.06651521633944</v>
      </c>
      <c r="D297" s="4">
        <f>CHOOSE(References!$G$1,U303,AVERAGEIF(U297:U303,"&lt;&gt;#n/a"),IF(ISERROR(VALUE(D296)),0,D296)+SUMIF(U297,"&lt;&gt;#n/a"))</f>
        <v>50241.140558618339</v>
      </c>
      <c r="E297" s="4">
        <f>CHOOSE(References!$G$1,V303,AVERAGEIF(V297:V303,"&lt;&gt;#n/a"),IF(ISERROR(VALUE(E296)),0,E296)+SUMIF(V297,"&lt;&gt;#n/a"))</f>
        <v>1451.3843440449932</v>
      </c>
      <c r="F297" s="4">
        <f>CHOOSE(References!$G$1,W303,AVERAGEIF(W297:W303,"&lt;&gt;#n/a"),IF(ISERROR(VALUE(F296)),0,F296)+SUMIF(W297,"&lt;&gt;#n/a"))</f>
        <v>35141.212992526489</v>
      </c>
      <c r="G297" s="4">
        <f>CHOOSE(References!$G$1,X303,AVERAGEIF(X297:X303,"&lt;&gt;#n/a"),IF(ISERROR(VALUE(G296)),0,G296)+SUMIF(X297,"&lt;&gt;#n/a"))</f>
        <v>939.30313036568987</v>
      </c>
      <c r="H297" s="4">
        <f>CHOOSE(References!$G$1,Y303,AVERAGEIF(Y297:Y303,"&lt;&gt;#n/a"),IF(ISERROR(VALUE(H296)),0,H296)+SUMIF(Y297,"&lt;&gt;#n/a"))</f>
        <v>53289.406114356461</v>
      </c>
      <c r="I297" s="4">
        <f>CHOOSE(References!$G$1,Z303,AVERAGEIF(Z297:Z303,"&lt;&gt;#n/a"),IF(ISERROR(VALUE(I296)),0,I296)+SUMIF(Z297,"&lt;&gt;#n/a"))</f>
        <v>949.55427898137179</v>
      </c>
      <c r="R297" s="1">
        <f t="shared" si="48"/>
        <v>44185</v>
      </c>
      <c r="S297" s="2">
        <f>IF(References!$E$1=2,#N/A,INDEX(Data!$A$1:$ZZ$10000,MATCH($R297,Data!$A$1:$A$10036,0),MATCH(S$2,Data!$A$1:$ZZ$1,0))*S$1)</f>
        <v>400.59130902258033</v>
      </c>
      <c r="T297" s="2">
        <f>IF(References!$E$1=1,#N/A,INDEX(Data!$A$1:$ZZ$10000,MATCH($R297,Data!$A$1:$A$10036,0),MATCH(T$2,Data!$A$1:$ZZ$1,0))*S$1)</f>
        <v>7.9075764829978521</v>
      </c>
      <c r="U297" s="2">
        <f>IF(References!$E$1=2,#N/A,INDEX(Data!$A$1:$ZZ$10000,MATCH($R297,Data!$A$1:$A$10036,0),MATCH(U$2,Data!$A$1:$ZZ$1,0))*U$1)</f>
        <v>8.6660159066455175E-2</v>
      </c>
      <c r="V297" s="2">
        <f>IF(References!$E$1=1,#N/A,INDEX(Data!$A$1:$ZZ$10000,MATCH($R297,Data!$A$1:$A$10036,0),MATCH(V$2,Data!$A$1:$ZZ$1,0))*U$1)</f>
        <v>0.86660159066455178</v>
      </c>
      <c r="W297" s="2">
        <f>IF(References!$E$1=2,#N/A,INDEX(Data!$A$1:$ZZ$10000,MATCH($R297,Data!$A$1:$A$10036,0),MATCH(W$2,Data!$A$1:$ZZ$1,0))*W$1)</f>
        <v>0</v>
      </c>
      <c r="X297" s="2">
        <f>IF(References!$E$1=1,#N/A,INDEX(Data!$A$1:$ZZ$10000,MATCH($R297,Data!$A$1:$A$10036,0),MATCH(X$2,Data!$A$1:$ZZ$1,0))*W$1)</f>
        <v>0</v>
      </c>
      <c r="Y297" s="2">
        <f>IF(References!$E$1=2,#N/A,INDEX(Data!$A$1:$ZZ$10000,MATCH($R297,Data!$A$1:$A$10036,0),MATCH(Y$2,Data!$A$1:$ZZ$1,0))*Y$1)</f>
        <v>1222.463955341675</v>
      </c>
      <c r="Z297" s="2">
        <f>IF(References!$E$1=1,#N/A,INDEX(Data!$A$1:$ZZ$10000,MATCH($R297,Data!$A$1:$A$10036,0),MATCH(Z$2,Data!$A$1:$ZZ$1,0))*Y$1)</f>
        <v>8.3478968984104736</v>
      </c>
    </row>
    <row r="298" spans="1:26" x14ac:dyDescent="0.25">
      <c r="A298" s="1">
        <f t="shared" si="47"/>
        <v>44192</v>
      </c>
      <c r="B298" s="4">
        <f>CHOOSE(References!$G$1,S304,AVERAGEIF(S298:S304,"&lt;&gt;#n/a"),IF(ISERROR(VALUE(B297)),0,B297)+SUMIF(S298,"&lt;&gt;#n/a"))</f>
        <v>29687.885290740865</v>
      </c>
      <c r="C298" s="4">
        <f>CHOOSE(References!$G$1,T304,AVERAGEIF(T298:T304,"&lt;&gt;#n/a"),IF(ISERROR(VALUE(C297)),0,C297)+SUMIF(T298,"&lt;&gt;#n/a"))</f>
        <v>982.89398700183995</v>
      </c>
      <c r="D298" s="4">
        <f>CHOOSE(References!$G$1,U304,AVERAGEIF(U298:U304,"&lt;&gt;#n/a"),IF(ISERROR(VALUE(D297)),0,D297)+SUMIF(U298,"&lt;&gt;#n/a"))</f>
        <v>50241.313878936475</v>
      </c>
      <c r="E298" s="4">
        <f>CHOOSE(References!$G$1,V304,AVERAGEIF(V298:V304,"&lt;&gt;#n/a"),IF(ISERROR(VALUE(E297)),0,E297)+SUMIF(V298,"&lt;&gt;#n/a"))</f>
        <v>1452.2509456356577</v>
      </c>
      <c r="F298" s="4">
        <f>CHOOSE(References!$G$1,W304,AVERAGEIF(W298:W304,"&lt;&gt;#n/a"),IF(ISERROR(VALUE(F297)),0,F297)+SUMIF(W298,"&lt;&gt;#n/a"))</f>
        <v>35141.212992526489</v>
      </c>
      <c r="G298" s="4">
        <f>CHOOSE(References!$G$1,X304,AVERAGEIF(X298:X304,"&lt;&gt;#n/a"),IF(ISERROR(VALUE(G297)),0,G297)+SUMIF(X298,"&lt;&gt;#n/a"))</f>
        <v>939.30313036568987</v>
      </c>
      <c r="H298" s="4">
        <f>CHOOSE(References!$G$1,Y304,AVERAGEIF(Y298:Y304,"&lt;&gt;#n/a"),IF(ISERROR(VALUE(H297)),0,H297)+SUMIF(Y298,"&lt;&gt;#n/a"))</f>
        <v>53897.969925490419</v>
      </c>
      <c r="I298" s="4">
        <f>CHOOSE(References!$G$1,Z304,AVERAGEIF(Z298:Z304,"&lt;&gt;#n/a"),IF(ISERROR(VALUE(I297)),0,I297)+SUMIF(Z298,"&lt;&gt;#n/a"))</f>
        <v>957.44937768616626</v>
      </c>
      <c r="R298" s="1">
        <f t="shared" si="48"/>
        <v>44186</v>
      </c>
      <c r="S298" s="2">
        <f>IF(References!$E$1=2,#N/A,INDEX(Data!$A$1:$ZZ$10000,MATCH($R298,Data!$A$1:$A$10036,0),MATCH(S$2,Data!$A$1:$ZZ$1,0))*S$1)</f>
        <v>532.02885371001275</v>
      </c>
      <c r="T298" s="2">
        <f>IF(References!$E$1=1,#N/A,INDEX(Data!$A$1:$ZZ$10000,MATCH($R298,Data!$A$1:$A$10036,0),MATCH(T$2,Data!$A$1:$ZZ$1,0))*S$1)</f>
        <v>4.8274717855005616</v>
      </c>
      <c r="U298" s="2">
        <f>IF(References!$E$1=2,#N/A,INDEX(Data!$A$1:$ZZ$10000,MATCH($R298,Data!$A$1:$A$10036,0),MATCH(U$2,Data!$A$1:$ZZ$1,0))*U$1)</f>
        <v>0.17332031813291035</v>
      </c>
      <c r="V298" s="2">
        <f>IF(References!$E$1=1,#N/A,INDEX(Data!$A$1:$ZZ$10000,MATCH($R298,Data!$A$1:$A$10036,0),MATCH(V$2,Data!$A$1:$ZZ$1,0))*U$1)</f>
        <v>0.86660159066455178</v>
      </c>
      <c r="W298" s="2">
        <f>IF(References!$E$1=2,#N/A,INDEX(Data!$A$1:$ZZ$10000,MATCH($R298,Data!$A$1:$A$10036,0),MATCH(W$2,Data!$A$1:$ZZ$1,0))*W$1)</f>
        <v>0</v>
      </c>
      <c r="X298" s="2">
        <f>IF(References!$E$1=1,#N/A,INDEX(Data!$A$1:$ZZ$10000,MATCH($R298,Data!$A$1:$A$10036,0),MATCH(X$2,Data!$A$1:$ZZ$1,0))*W$1)</f>
        <v>0</v>
      </c>
      <c r="Y298" s="2">
        <f>IF(References!$E$1=2,#N/A,INDEX(Data!$A$1:$ZZ$10000,MATCH($R298,Data!$A$1:$A$10036,0),MATCH(Y$2,Data!$A$1:$ZZ$1,0))*Y$1)</f>
        <v>608.56381113395935</v>
      </c>
      <c r="Z298" s="2">
        <f>IF(References!$E$1=1,#N/A,INDEX(Data!$A$1:$ZZ$10000,MATCH($R298,Data!$A$1:$A$10036,0),MATCH(Z$2,Data!$A$1:$ZZ$1,0))*Y$1)</f>
        <v>7.8950987047944707</v>
      </c>
    </row>
    <row r="299" spans="1:26" x14ac:dyDescent="0.25">
      <c r="A299" s="1">
        <f t="shared" si="47"/>
        <v>44193</v>
      </c>
      <c r="B299" s="4">
        <f>CHOOSE(References!$G$1,S305,AVERAGEIF(S299:S305,"&lt;&gt;#n/a"),IF(ISERROR(VALUE(B298)),0,B298)+SUMIF(S299,"&lt;&gt;#n/a"))</f>
        <v>30181.945930775961</v>
      </c>
      <c r="C299" s="4">
        <f>CHOOSE(References!$G$1,T305,AVERAGEIF(T299:T305,"&lt;&gt;#n/a"),IF(ISERROR(VALUE(C298)),0,C298)+SUMIF(T299,"&lt;&gt;#n/a"))</f>
        <v>986.07774906896452</v>
      </c>
      <c r="D299" s="4">
        <f>CHOOSE(References!$G$1,U305,AVERAGEIF(U299:U305,"&lt;&gt;#n/a"),IF(ISERROR(VALUE(D298)),0,D298)+SUMIF(U299,"&lt;&gt;#n/a"))</f>
        <v>50241.400539095543</v>
      </c>
      <c r="E299" s="4">
        <f>CHOOSE(References!$G$1,V305,AVERAGEIF(V299:V305,"&lt;&gt;#n/a"),IF(ISERROR(VALUE(E298)),0,E298)+SUMIF(V299,"&lt;&gt;#n/a"))</f>
        <v>1452.857566749123</v>
      </c>
      <c r="F299" s="4">
        <f>CHOOSE(References!$G$1,W305,AVERAGEIF(W299:W305,"&lt;&gt;#n/a"),IF(ISERROR(VALUE(F298)),0,F298)+SUMIF(W299,"&lt;&gt;#n/a"))</f>
        <v>35185.546388565614</v>
      </c>
      <c r="G299" s="4">
        <f>CHOOSE(References!$G$1,X305,AVERAGEIF(X299:X305,"&lt;&gt;#n/a"),IF(ISERROR(VALUE(G298)),0,G298)+SUMIF(X299,"&lt;&gt;#n/a"))</f>
        <v>939.96641959214401</v>
      </c>
      <c r="H299" s="4">
        <f>CHOOSE(References!$G$1,Y305,AVERAGEIF(Y299:Y305,"&lt;&gt;#n/a"),IF(ISERROR(VALUE(H298)),0,H298)+SUMIF(Y299,"&lt;&gt;#n/a"))</f>
        <v>54497.240737456072</v>
      </c>
      <c r="I299" s="4">
        <f>CHOOSE(References!$G$1,Z305,AVERAGEIF(Z299:Z305,"&lt;&gt;#n/a"),IF(ISERROR(VALUE(I298)),0,I298)+SUMIF(Z299,"&lt;&gt;#n/a"))</f>
        <v>962.22047274641545</v>
      </c>
      <c r="R299" s="1">
        <f t="shared" si="48"/>
        <v>44187</v>
      </c>
      <c r="S299" s="2">
        <f>IF(References!$E$1=2,#N/A,INDEX(Data!$A$1:$ZZ$10000,MATCH($R299,Data!$A$1:$A$10036,0),MATCH(S$2,Data!$A$1:$ZZ$1,0))*S$1)</f>
        <v>494.06064003509425</v>
      </c>
      <c r="T299" s="2">
        <f>IF(References!$E$1=1,#N/A,INDEX(Data!$A$1:$ZZ$10000,MATCH($R299,Data!$A$1:$A$10036,0),MATCH(T$2,Data!$A$1:$ZZ$1,0))*S$1)</f>
        <v>3.1837620671246034</v>
      </c>
      <c r="U299" s="2">
        <f>IF(References!$E$1=2,#N/A,INDEX(Data!$A$1:$ZZ$10000,MATCH($R299,Data!$A$1:$A$10036,0),MATCH(U$2,Data!$A$1:$ZZ$1,0))*U$1)</f>
        <v>8.6660159066455175E-2</v>
      </c>
      <c r="V299" s="2">
        <f>IF(References!$E$1=1,#N/A,INDEX(Data!$A$1:$ZZ$10000,MATCH($R299,Data!$A$1:$A$10036,0),MATCH(V$2,Data!$A$1:$ZZ$1,0))*U$1)</f>
        <v>0.60662111346518621</v>
      </c>
      <c r="W299" s="2">
        <f>IF(References!$E$1=2,#N/A,INDEX(Data!$A$1:$ZZ$10000,MATCH($R299,Data!$A$1:$A$10036,0),MATCH(W$2,Data!$A$1:$ZZ$1,0))*W$1)</f>
        <v>44.333396039127734</v>
      </c>
      <c r="X299" s="2">
        <f>IF(References!$E$1=1,#N/A,INDEX(Data!$A$1:$ZZ$10000,MATCH($R299,Data!$A$1:$A$10036,0),MATCH(X$2,Data!$A$1:$ZZ$1,0))*W$1)</f>
        <v>0.66328922645413113</v>
      </c>
      <c r="Y299" s="2">
        <f>IF(References!$E$1=2,#N/A,INDEX(Data!$A$1:$ZZ$10000,MATCH($R299,Data!$A$1:$A$10036,0),MATCH(Y$2,Data!$A$1:$ZZ$1,0))*Y$1)</f>
        <v>599.27081196565234</v>
      </c>
      <c r="Z299" s="2">
        <f>IF(References!$E$1=1,#N/A,INDEX(Data!$A$1:$ZZ$10000,MATCH($R299,Data!$A$1:$A$10036,0),MATCH(Z$2,Data!$A$1:$ZZ$1,0))*Y$1)</f>
        <v>4.7710950602491602</v>
      </c>
    </row>
    <row r="300" spans="1:26" x14ac:dyDescent="0.25">
      <c r="A300" s="1">
        <f t="shared" si="47"/>
        <v>44194</v>
      </c>
      <c r="B300" s="4">
        <f>CHOOSE(References!$G$1,S306,AVERAGEIF(S300:S306,"&lt;&gt;#n/a"),IF(ISERROR(VALUE(B299)),0,B299)+SUMIF(S300,"&lt;&gt;#n/a"))</f>
        <v>30726.931955689386</v>
      </c>
      <c r="C300" s="4">
        <f>CHOOSE(References!$G$1,T306,AVERAGEIF(T300:T306,"&lt;&gt;#n/a"),IF(ISERROR(VALUE(C299)),0,C299)+SUMIF(T300,"&lt;&gt;#n/a"))</f>
        <v>996.31021227074643</v>
      </c>
      <c r="D300" s="4">
        <f>CHOOSE(References!$G$1,U306,AVERAGEIF(U300:U306,"&lt;&gt;#n/a"),IF(ISERROR(VALUE(D299)),0,D299)+SUMIF(U300,"&lt;&gt;#n/a"))</f>
        <v>50241.400539095543</v>
      </c>
      <c r="E300" s="4">
        <f>CHOOSE(References!$G$1,V306,AVERAGEIF(V300:V306,"&lt;&gt;#n/a"),IF(ISERROR(VALUE(E299)),0,E299)+SUMIF(V300,"&lt;&gt;#n/a"))</f>
        <v>1452.857566749123</v>
      </c>
      <c r="F300" s="4">
        <f>CHOOSE(References!$G$1,W306,AVERAGEIF(W300:W306,"&lt;&gt;#n/a"),IF(ISERROR(VALUE(F299)),0,F299)+SUMIF(W300,"&lt;&gt;#n/a"))</f>
        <v>35303.761645861065</v>
      </c>
      <c r="G300" s="4">
        <f>CHOOSE(References!$G$1,X306,AVERAGEIF(X300:X306,"&lt;&gt;#n/a"),IF(ISERROR(VALUE(G299)),0,G299)+SUMIF(X300,"&lt;&gt;#n/a"))</f>
        <v>940.47993383197945</v>
      </c>
      <c r="H300" s="4">
        <f>CHOOSE(References!$G$1,Y306,AVERAGEIF(Y300:Y306,"&lt;&gt;#n/a"),IF(ISERROR(VALUE(H299)),0,H299)+SUMIF(Y300,"&lt;&gt;#n/a"))</f>
        <v>55052.811965366702</v>
      </c>
      <c r="I300" s="4">
        <f>CHOOSE(References!$G$1,Z306,AVERAGEIF(Z300:Z306,"&lt;&gt;#n/a"),IF(ISERROR(VALUE(I299)),0,I299)+SUMIF(Z300,"&lt;&gt;#n/a"))</f>
        <v>967.42917143002501</v>
      </c>
      <c r="R300" s="1">
        <f t="shared" si="48"/>
        <v>44188</v>
      </c>
      <c r="S300" s="2">
        <f>IF(References!$E$1=2,#N/A,INDEX(Data!$A$1:$ZZ$10000,MATCH($R300,Data!$A$1:$A$10036,0),MATCH(S$2,Data!$A$1:$ZZ$1,0))*S$1)</f>
        <v>544.98602491342683</v>
      </c>
      <c r="T300" s="2">
        <f>IF(References!$E$1=1,#N/A,INDEX(Data!$A$1:$ZZ$10000,MATCH($R300,Data!$A$1:$A$10036,0),MATCH(T$2,Data!$A$1:$ZZ$1,0))*S$1)</f>
        <v>10.232463201781865</v>
      </c>
      <c r="U300" s="2">
        <f>IF(References!$E$1=2,#N/A,INDEX(Data!$A$1:$ZZ$10000,MATCH($R300,Data!$A$1:$A$10036,0),MATCH(U$2,Data!$A$1:$ZZ$1,0))*U$1)</f>
        <v>0</v>
      </c>
      <c r="V300" s="2">
        <f>IF(References!$E$1=1,#N/A,INDEX(Data!$A$1:$ZZ$10000,MATCH($R300,Data!$A$1:$A$10036,0),MATCH(V$2,Data!$A$1:$ZZ$1,0))*U$1)</f>
        <v>0</v>
      </c>
      <c r="W300" s="2">
        <f>IF(References!$E$1=2,#N/A,INDEX(Data!$A$1:$ZZ$10000,MATCH($R300,Data!$A$1:$A$10036,0),MATCH(W$2,Data!$A$1:$ZZ$1,0))*W$1)</f>
        <v>118.21525729545401</v>
      </c>
      <c r="X300" s="2">
        <f>IF(References!$E$1=1,#N/A,INDEX(Data!$A$1:$ZZ$10000,MATCH($R300,Data!$A$1:$A$10036,0),MATCH(X$2,Data!$A$1:$ZZ$1,0))*W$1)</f>
        <v>0.51351423983545641</v>
      </c>
      <c r="Y300" s="2">
        <f>IF(References!$E$1=2,#N/A,INDEX(Data!$A$1:$ZZ$10000,MATCH($R300,Data!$A$1:$A$10036,0),MATCH(Y$2,Data!$A$1:$ZZ$1,0))*Y$1)</f>
        <v>555.57122791063136</v>
      </c>
      <c r="Z300" s="2">
        <f>IF(References!$E$1=1,#N/A,INDEX(Data!$A$1:$ZZ$10000,MATCH($R300,Data!$A$1:$A$10036,0),MATCH(Z$2,Data!$A$1:$ZZ$1,0))*Y$1)</f>
        <v>5.208698683609593</v>
      </c>
    </row>
    <row r="301" spans="1:26" x14ac:dyDescent="0.25">
      <c r="A301" s="1">
        <f t="shared" si="47"/>
        <v>44195</v>
      </c>
      <c r="B301" s="4">
        <f>CHOOSE(References!$G$1,S307,AVERAGEIF(S301:S307,"&lt;&gt;#n/a"),IF(ISERROR(VALUE(B300)),0,B300)+SUMIF(S301,"&lt;&gt;#n/a"))</f>
        <v>31307.961128841795</v>
      </c>
      <c r="C301" s="4">
        <f>CHOOSE(References!$G$1,T307,AVERAGEIF(T301:T307,"&lt;&gt;#n/a"),IF(ISERROR(VALUE(C300)),0,C300)+SUMIF(T301,"&lt;&gt;#n/a"))</f>
        <v>1007.3275098425637</v>
      </c>
      <c r="D301" s="4">
        <f>CHOOSE(References!$G$1,U307,AVERAGEIF(U301:U307,"&lt;&gt;#n/a"),IF(ISERROR(VALUE(D300)),0,D300)+SUMIF(U301,"&lt;&gt;#n/a"))</f>
        <v>50241.747179731807</v>
      </c>
      <c r="E301" s="4">
        <f>CHOOSE(References!$G$1,V307,AVERAGEIF(V301:V307,"&lt;&gt;#n/a"),IF(ISERROR(VALUE(E300)),0,E300)+SUMIF(V301,"&lt;&gt;#n/a"))</f>
        <v>1453.9841488169868</v>
      </c>
      <c r="F301" s="4">
        <f>CHOOSE(References!$G$1,W307,AVERAGEIF(W301:W307,"&lt;&gt;#n/a"),IF(ISERROR(VALUE(F300)),0,F300)+SUMIF(W301,"&lt;&gt;#n/a"))</f>
        <v>35446.133468855442</v>
      </c>
      <c r="G301" s="4">
        <f>CHOOSE(References!$G$1,X307,AVERAGEIF(X301:X307,"&lt;&gt;#n/a"),IF(ISERROR(VALUE(G300)),0,G300)+SUMIF(X301,"&lt;&gt;#n/a"))</f>
        <v>941.46416945833073</v>
      </c>
      <c r="H301" s="4">
        <f>CHOOSE(References!$G$1,Y307,AVERAGEIF(Y301:Y307,"&lt;&gt;#n/a"),IF(ISERROR(VALUE(H300)),0,H300)+SUMIF(Y301,"&lt;&gt;#n/a"))</f>
        <v>55645.859081355673</v>
      </c>
      <c r="I301" s="4">
        <f>CHOOSE(References!$G$1,Z307,AVERAGEIF(Z301:Z307,"&lt;&gt;#n/a"),IF(ISERROR(VALUE(I300)),0,I300)+SUMIF(Z301,"&lt;&gt;#n/a"))</f>
        <v>976.99567286293222</v>
      </c>
      <c r="R301" s="1">
        <f t="shared" si="48"/>
        <v>44189</v>
      </c>
      <c r="S301" s="2">
        <f>IF(References!$E$1=2,#N/A,INDEX(Data!$A$1:$ZZ$10000,MATCH($R301,Data!$A$1:$A$10036,0),MATCH(S$2,Data!$A$1:$ZZ$1,0))*S$1)</f>
        <v>581.02917315240961</v>
      </c>
      <c r="T301" s="2">
        <f>IF(References!$E$1=1,#N/A,INDEX(Data!$A$1:$ZZ$10000,MATCH($R301,Data!$A$1:$A$10036,0),MATCH(T$2,Data!$A$1:$ZZ$1,0))*S$1)</f>
        <v>11.017297571817233</v>
      </c>
      <c r="U301" s="2">
        <f>IF(References!$E$1=2,#N/A,INDEX(Data!$A$1:$ZZ$10000,MATCH($R301,Data!$A$1:$A$10036,0),MATCH(U$2,Data!$A$1:$ZZ$1,0))*U$1)</f>
        <v>0.3466406362658207</v>
      </c>
      <c r="V301" s="2">
        <f>IF(References!$E$1=1,#N/A,INDEX(Data!$A$1:$ZZ$10000,MATCH($R301,Data!$A$1:$A$10036,0),MATCH(V$2,Data!$A$1:$ZZ$1,0))*U$1)</f>
        <v>1.1265820678639173</v>
      </c>
      <c r="W301" s="2">
        <f>IF(References!$E$1=2,#N/A,INDEX(Data!$A$1:$ZZ$10000,MATCH($R301,Data!$A$1:$A$10036,0),MATCH(W$2,Data!$A$1:$ZZ$1,0))*W$1)</f>
        <v>142.37182299438027</v>
      </c>
      <c r="X301" s="2">
        <f>IF(References!$E$1=1,#N/A,INDEX(Data!$A$1:$ZZ$10000,MATCH($R301,Data!$A$1:$A$10036,0),MATCH(X$2,Data!$A$1:$ZZ$1,0))*W$1)</f>
        <v>0.98423562635129136</v>
      </c>
      <c r="Y301" s="2">
        <f>IF(References!$E$1=2,#N/A,INDEX(Data!$A$1:$ZZ$10000,MATCH($R301,Data!$A$1:$A$10036,0),MATCH(Y$2,Data!$A$1:$ZZ$1,0))*Y$1)</f>
        <v>593.04711598897063</v>
      </c>
      <c r="Z301" s="2">
        <f>IF(References!$E$1=1,#N/A,INDEX(Data!$A$1:$ZZ$10000,MATCH($R301,Data!$A$1:$A$10036,0),MATCH(Z$2,Data!$A$1:$ZZ$1,0))*Y$1)</f>
        <v>9.5665014329072342</v>
      </c>
    </row>
    <row r="302" spans="1:26" x14ac:dyDescent="0.25">
      <c r="A302" s="1">
        <f t="shared" si="47"/>
        <v>44196</v>
      </c>
      <c r="B302" s="4">
        <f>CHOOSE(References!$G$1,S308,AVERAGEIF(S302:S308,"&lt;&gt;#n/a"),IF(ISERROR(VALUE(B301)),0,B301)+SUMIF(S302,"&lt;&gt;#n/a"))</f>
        <v>31886.013854666333</v>
      </c>
      <c r="C302" s="4">
        <f>CHOOSE(References!$G$1,T308,AVERAGEIF(T302:T308,"&lt;&gt;#n/a"),IF(ISERROR(VALUE(C301)),0,C301)+SUMIF(T302,"&lt;&gt;#n/a"))</f>
        <v>1015.8274141520034</v>
      </c>
      <c r="D302" s="4">
        <f>CHOOSE(References!$G$1,U308,AVERAGEIF(U302:U308,"&lt;&gt;#n/a"),IF(ISERROR(VALUE(D301)),0,D301)+SUMIF(U302,"&lt;&gt;#n/a"))</f>
        <v>50242.007160209003</v>
      </c>
      <c r="E302" s="4">
        <f>CHOOSE(References!$G$1,V308,AVERAGEIF(V302:V308,"&lt;&gt;#n/a"),IF(ISERROR(VALUE(E301)),0,E301)+SUMIF(V302,"&lt;&gt;#n/a"))</f>
        <v>1455.1973910439172</v>
      </c>
      <c r="F302" s="4">
        <f>CHOOSE(References!$G$1,W308,AVERAGEIF(W302:W308,"&lt;&gt;#n/a"),IF(ISERROR(VALUE(F301)),0,F301)+SUMIF(W302,"&lt;&gt;#n/a"))</f>
        <v>35586.943352703653</v>
      </c>
      <c r="G302" s="4">
        <f>CHOOSE(References!$G$1,X308,AVERAGEIF(X302:X308,"&lt;&gt;#n/a"),IF(ISERROR(VALUE(G301)),0,G301)+SUMIF(X302,"&lt;&gt;#n/a"))</f>
        <v>942.02047655148579</v>
      </c>
      <c r="H302" s="4">
        <f>CHOOSE(References!$G$1,Y308,AVERAGEIF(Y302:Y308,"&lt;&gt;#n/a"),IF(ISERROR(VALUE(H301)),0,H301)+SUMIF(Y302,"&lt;&gt;#n/a"))</f>
        <v>56317.899729189303</v>
      </c>
      <c r="I302" s="4">
        <f>CHOOSE(References!$G$1,Z308,AVERAGEIF(Z302:Z308,"&lt;&gt;#n/a"),IF(ISERROR(VALUE(I301)),0,I301)+SUMIF(Z302,"&lt;&gt;#n/a"))</f>
        <v>987.16691819201117</v>
      </c>
      <c r="R302" s="1">
        <f t="shared" si="48"/>
        <v>44190</v>
      </c>
      <c r="S302" s="2">
        <f>IF(References!$E$1=2,#N/A,INDEX(Data!$A$1:$ZZ$10000,MATCH($R302,Data!$A$1:$A$10036,0),MATCH(S$2,Data!$A$1:$ZZ$1,0))*S$1)</f>
        <v>578.05272582453961</v>
      </c>
      <c r="T302" s="2">
        <f>IF(References!$E$1=1,#N/A,INDEX(Data!$A$1:$ZZ$10000,MATCH($R302,Data!$A$1:$A$10036,0),MATCH(T$2,Data!$A$1:$ZZ$1,0))*S$1)</f>
        <v>8.4999043094396391</v>
      </c>
      <c r="U302" s="2">
        <f>IF(References!$E$1=2,#N/A,INDEX(Data!$A$1:$ZZ$10000,MATCH($R302,Data!$A$1:$A$10036,0),MATCH(U$2,Data!$A$1:$ZZ$1,0))*U$1)</f>
        <v>0.25998047719936551</v>
      </c>
      <c r="V302" s="2">
        <f>IF(References!$E$1=1,#N/A,INDEX(Data!$A$1:$ZZ$10000,MATCH($R302,Data!$A$1:$A$10036,0),MATCH(V$2,Data!$A$1:$ZZ$1,0))*U$1)</f>
        <v>1.2132422269303724</v>
      </c>
      <c r="W302" s="2">
        <f>IF(References!$E$1=2,#N/A,INDEX(Data!$A$1:$ZZ$10000,MATCH($R302,Data!$A$1:$A$10036,0),MATCH(W$2,Data!$A$1:$ZZ$1,0))*W$1)</f>
        <v>140.8098838482141</v>
      </c>
      <c r="X302" s="2">
        <f>IF(References!$E$1=1,#N/A,INDEX(Data!$A$1:$ZZ$10000,MATCH($R302,Data!$A$1:$A$10036,0),MATCH(X$2,Data!$A$1:$ZZ$1,0))*W$1)</f>
        <v>0.55630709315507776</v>
      </c>
      <c r="Y302" s="2">
        <f>IF(References!$E$1=2,#N/A,INDEX(Data!$A$1:$ZZ$10000,MATCH($R302,Data!$A$1:$A$10036,0),MATCH(Y$2,Data!$A$1:$ZZ$1,0))*Y$1)</f>
        <v>672.04064783363094</v>
      </c>
      <c r="Z302" s="2">
        <f>IF(References!$E$1=1,#N/A,INDEX(Data!$A$1:$ZZ$10000,MATCH($R302,Data!$A$1:$A$10036,0),MATCH(Z$2,Data!$A$1:$ZZ$1,0))*Y$1)</f>
        <v>10.171245329078943</v>
      </c>
    </row>
    <row r="303" spans="1:26" x14ac:dyDescent="0.25">
      <c r="A303" s="1">
        <f t="shared" si="47"/>
        <v>44197</v>
      </c>
      <c r="B303" s="4">
        <f>CHOOSE(References!$G$1,S309,AVERAGEIF(S303:S309,"&lt;&gt;#n/a"),IF(ISERROR(VALUE(B302)),0,B302)+SUMIF(S303,"&lt;&gt;#n/a"))</f>
        <v>32370.612057674021</v>
      </c>
      <c r="C303" s="4">
        <f>CHOOSE(References!$G$1,T309,AVERAGEIF(T303:T309,"&lt;&gt;#n/a"),IF(ISERROR(VALUE(C302)),0,C302)+SUMIF(T303,"&lt;&gt;#n/a"))</f>
        <v>1024.2680856787988</v>
      </c>
      <c r="D303" s="4">
        <f>CHOOSE(References!$G$1,U309,AVERAGEIF(U303:U309,"&lt;&gt;#n/a"),IF(ISERROR(VALUE(D302)),0,D302)+SUMIF(U303,"&lt;&gt;#n/a"))</f>
        <v>50242.180480527139</v>
      </c>
      <c r="E303" s="4">
        <f>CHOOSE(References!$G$1,V309,AVERAGEIF(V303:V309,"&lt;&gt;#n/a"),IF(ISERROR(VALUE(E302)),0,E302)+SUMIF(V303,"&lt;&gt;#n/a"))</f>
        <v>1455.717351998316</v>
      </c>
      <c r="F303" s="4">
        <f>CHOOSE(References!$G$1,W309,AVERAGEIF(W303:W309,"&lt;&gt;#n/a"),IF(ISERROR(VALUE(F302)),0,F302)+SUMIF(W303,"&lt;&gt;#n/a"))</f>
        <v>35586.943352703653</v>
      </c>
      <c r="G303" s="4">
        <f>CHOOSE(References!$G$1,X309,AVERAGEIF(X303:X309,"&lt;&gt;#n/a"),IF(ISERROR(VALUE(G302)),0,G302)+SUMIF(X303,"&lt;&gt;#n/a"))</f>
        <v>942.02047655148579</v>
      </c>
      <c r="H303" s="4">
        <f>CHOOSE(References!$G$1,Y309,AVERAGEIF(Y303:Y309,"&lt;&gt;#n/a"),IF(ISERROR(VALUE(H302)),0,H302)+SUMIF(Y303,"&lt;&gt;#n/a"))</f>
        <v>56317.899729189303</v>
      </c>
      <c r="I303" s="4">
        <f>CHOOSE(References!$G$1,Z309,AVERAGEIF(Z303:Z309,"&lt;&gt;#n/a"),IF(ISERROR(VALUE(I302)),0,I302)+SUMIF(Z303,"&lt;&gt;#n/a"))</f>
        <v>987.16691819201117</v>
      </c>
      <c r="R303" s="1">
        <f t="shared" si="48"/>
        <v>44191</v>
      </c>
      <c r="S303" s="2">
        <f>IF(References!$E$1=2,#N/A,INDEX(Data!$A$1:$ZZ$10000,MATCH($R303,Data!$A$1:$A$10036,0),MATCH(S$2,Data!$A$1:$ZZ$1,0))*S$1)</f>
        <v>484.59820300768672</v>
      </c>
      <c r="T303" s="2">
        <f>IF(References!$E$1=1,#N/A,INDEX(Data!$A$1:$ZZ$10000,MATCH($R303,Data!$A$1:$A$10036,0),MATCH(T$2,Data!$A$1:$ZZ$1,0))*S$1)</f>
        <v>8.4406715267954606</v>
      </c>
      <c r="U303" s="2">
        <f>IF(References!$E$1=2,#N/A,INDEX(Data!$A$1:$ZZ$10000,MATCH($R303,Data!$A$1:$A$10036,0),MATCH(U$2,Data!$A$1:$ZZ$1,0))*U$1)</f>
        <v>0.17332031813291035</v>
      </c>
      <c r="V303" s="2">
        <f>IF(References!$E$1=1,#N/A,INDEX(Data!$A$1:$ZZ$10000,MATCH($R303,Data!$A$1:$A$10036,0),MATCH(V$2,Data!$A$1:$ZZ$1,0))*U$1)</f>
        <v>0.51996095439873102</v>
      </c>
      <c r="W303" s="2">
        <f>IF(References!$E$1=2,#N/A,INDEX(Data!$A$1:$ZZ$10000,MATCH($R303,Data!$A$1:$A$10036,0),MATCH(W$2,Data!$A$1:$ZZ$1,0))*W$1)</f>
        <v>0</v>
      </c>
      <c r="X303" s="2">
        <f>IF(References!$E$1=1,#N/A,INDEX(Data!$A$1:$ZZ$10000,MATCH($R303,Data!$A$1:$A$10036,0),MATCH(X$2,Data!$A$1:$ZZ$1,0))*W$1)</f>
        <v>0</v>
      </c>
      <c r="Y303" s="2">
        <f>IF(References!$E$1=2,#N/A,INDEX(Data!$A$1:$ZZ$10000,MATCH($R303,Data!$A$1:$A$10036,0),MATCH(Y$2,Data!$A$1:$ZZ$1,0))*Y$1)</f>
        <v>0</v>
      </c>
      <c r="Z303" s="2">
        <f>IF(References!$E$1=1,#N/A,INDEX(Data!$A$1:$ZZ$10000,MATCH($R303,Data!$A$1:$A$10036,0),MATCH(Z$2,Data!$A$1:$ZZ$1,0))*Y$1)</f>
        <v>0</v>
      </c>
    </row>
    <row r="304" spans="1:26" x14ac:dyDescent="0.25">
      <c r="A304" s="1">
        <f t="shared" si="47"/>
        <v>44198</v>
      </c>
      <c r="B304" s="4">
        <f>CHOOSE(References!$G$1,S310,AVERAGEIF(S304:S310,"&lt;&gt;#n/a"),IF(ISERROR(VALUE(B303)),0,B303)+SUMIF(S304,"&lt;&gt;#n/a"))</f>
        <v>32370.612057674021</v>
      </c>
      <c r="C304" s="4">
        <f>CHOOSE(References!$G$1,T310,AVERAGEIF(T304:T310,"&lt;&gt;#n/a"),IF(ISERROR(VALUE(C303)),0,C303)+SUMIF(T304,"&lt;&gt;#n/a"))</f>
        <v>1024.2680856787988</v>
      </c>
      <c r="D304" s="4">
        <f>CHOOSE(References!$G$1,U310,AVERAGEIF(U304:U310,"&lt;&gt;#n/a"),IF(ISERROR(VALUE(D303)),0,D303)+SUMIF(U304,"&lt;&gt;#n/a"))</f>
        <v>50242.180480527139</v>
      </c>
      <c r="E304" s="4">
        <f>CHOOSE(References!$G$1,V310,AVERAGEIF(V304:V310,"&lt;&gt;#n/a"),IF(ISERROR(VALUE(E303)),0,E303)+SUMIF(V304,"&lt;&gt;#n/a"))</f>
        <v>1455.717351998316</v>
      </c>
      <c r="F304" s="4">
        <f>CHOOSE(References!$G$1,W310,AVERAGEIF(W304:W310,"&lt;&gt;#n/a"),IF(ISERROR(VALUE(F303)),0,F303)+SUMIF(W304,"&lt;&gt;#n/a"))</f>
        <v>35586.943352703653</v>
      </c>
      <c r="G304" s="4">
        <f>CHOOSE(References!$G$1,X310,AVERAGEIF(X304:X310,"&lt;&gt;#n/a"),IF(ISERROR(VALUE(G303)),0,G303)+SUMIF(X304,"&lt;&gt;#n/a"))</f>
        <v>942.02047655148579</v>
      </c>
      <c r="H304" s="4">
        <f>CHOOSE(References!$G$1,Y310,AVERAGEIF(Y304:Y310,"&lt;&gt;#n/a"),IF(ISERROR(VALUE(H303)),0,H303)+SUMIF(Y304,"&lt;&gt;#n/a"))</f>
        <v>56317.899729189303</v>
      </c>
      <c r="I304" s="4">
        <f>CHOOSE(References!$G$1,Z310,AVERAGEIF(Z304:Z310,"&lt;&gt;#n/a"),IF(ISERROR(VALUE(I303)),0,I303)+SUMIF(Z304,"&lt;&gt;#n/a"))</f>
        <v>987.16691819201117</v>
      </c>
      <c r="R304" s="1">
        <f t="shared" si="48"/>
        <v>44192</v>
      </c>
      <c r="S304" s="2" t="e">
        <f>IF(References!$E$1=2,#N/A,INDEX(Data!$A$1:$ZZ$10000,MATCH($R304,Data!$A$1:$A$10036,0),MATCH(S$2,Data!$A$1:$ZZ$1,0))*S$1)</f>
        <v>#N/A</v>
      </c>
      <c r="T304" s="2" t="e">
        <f>IF(References!$E$1=1,#N/A,INDEX(Data!$A$1:$ZZ$10000,MATCH($R304,Data!$A$1:$A$10036,0),MATCH(T$2,Data!$A$1:$ZZ$1,0))*S$1)</f>
        <v>#N/A</v>
      </c>
      <c r="U304" s="2" t="e">
        <f>IF(References!$E$1=2,#N/A,INDEX(Data!$A$1:$ZZ$10000,MATCH($R304,Data!$A$1:$A$10036,0),MATCH(U$2,Data!$A$1:$ZZ$1,0))*U$1)</f>
        <v>#N/A</v>
      </c>
      <c r="V304" s="2" t="e">
        <f>IF(References!$E$1=1,#N/A,INDEX(Data!$A$1:$ZZ$10000,MATCH($R304,Data!$A$1:$A$10036,0),MATCH(V$2,Data!$A$1:$ZZ$1,0))*U$1)</f>
        <v>#N/A</v>
      </c>
      <c r="W304" s="2" t="e">
        <f>IF(References!$E$1=2,#N/A,INDEX(Data!$A$1:$ZZ$10000,MATCH($R304,Data!$A$1:$A$10036,0),MATCH(W$2,Data!$A$1:$ZZ$1,0))*W$1)</f>
        <v>#N/A</v>
      </c>
      <c r="X304" s="2" t="e">
        <f>IF(References!$E$1=1,#N/A,INDEX(Data!$A$1:$ZZ$10000,MATCH($R304,Data!$A$1:$A$10036,0),MATCH(X$2,Data!$A$1:$ZZ$1,0))*W$1)</f>
        <v>#N/A</v>
      </c>
      <c r="Y304" s="2" t="e">
        <f>IF(References!$E$1=2,#N/A,INDEX(Data!$A$1:$ZZ$10000,MATCH($R304,Data!$A$1:$A$10036,0),MATCH(Y$2,Data!$A$1:$ZZ$1,0))*Y$1)</f>
        <v>#N/A</v>
      </c>
      <c r="Z304" s="2" t="e">
        <f>IF(References!$E$1=1,#N/A,INDEX(Data!$A$1:$ZZ$10000,MATCH($R304,Data!$A$1:$A$10036,0),MATCH(Z$2,Data!$A$1:$ZZ$1,0))*Y$1)</f>
        <v>#N/A</v>
      </c>
    </row>
    <row r="305" spans="1:26" x14ac:dyDescent="0.25">
      <c r="A305" s="1">
        <f t="shared" si="47"/>
        <v>44199</v>
      </c>
      <c r="B305" s="4">
        <f>CHOOSE(References!$G$1,S311,AVERAGEIF(S305:S311,"&lt;&gt;#n/a"),IF(ISERROR(VALUE(B304)),0,B304)+SUMIF(S305,"&lt;&gt;#n/a"))</f>
        <v>32884.352789742647</v>
      </c>
      <c r="C305" s="4">
        <f>CHOOSE(References!$G$1,T311,AVERAGEIF(T305:T311,"&lt;&gt;#n/a"),IF(ISERROR(VALUE(C304)),0,C304)+SUMIF(T305,"&lt;&gt;#n/a"))</f>
        <v>1027.3778067676183</v>
      </c>
      <c r="D305" s="4">
        <f>CHOOSE(References!$G$1,U311,AVERAGEIF(U305:U311,"&lt;&gt;#n/a"),IF(ISERROR(VALUE(D304)),0,D304)+SUMIF(U305,"&lt;&gt;#n/a"))</f>
        <v>50242.440461004335</v>
      </c>
      <c r="E305" s="4">
        <f>CHOOSE(References!$G$1,V311,AVERAGEIF(V305:V311,"&lt;&gt;#n/a"),IF(ISERROR(VALUE(E304)),0,E304)+SUMIF(V305,"&lt;&gt;#n/a"))</f>
        <v>1456.1506527936483</v>
      </c>
      <c r="F305" s="4">
        <f>CHOOSE(References!$G$1,W311,AVERAGEIF(W305:W311,"&lt;&gt;#n/a"),IF(ISERROR(VALUE(F304)),0,F304)+SUMIF(W305,"&lt;&gt;#n/a"))</f>
        <v>35586.943352703653</v>
      </c>
      <c r="G305" s="4">
        <f>CHOOSE(References!$G$1,X311,AVERAGEIF(X305:X311,"&lt;&gt;#n/a"),IF(ISERROR(VALUE(G304)),0,G304)+SUMIF(X305,"&lt;&gt;#n/a"))</f>
        <v>942.02047655148579</v>
      </c>
      <c r="H305" s="4">
        <f>CHOOSE(References!$G$1,Y311,AVERAGEIF(Y305:Y311,"&lt;&gt;#n/a"),IF(ISERROR(VALUE(H304)),0,H304)+SUMIF(Y305,"&lt;&gt;#n/a"))</f>
        <v>56859.771532557512</v>
      </c>
      <c r="I305" s="4">
        <f>CHOOSE(References!$G$1,Z311,AVERAGEIF(Z305:Z311,"&lt;&gt;#n/a"),IF(ISERROR(VALUE(I304)),0,I304)+SUMIF(Z305,"&lt;&gt;#n/a"))</f>
        <v>991.10535080225509</v>
      </c>
      <c r="R305" s="1">
        <f t="shared" si="48"/>
        <v>44193</v>
      </c>
      <c r="S305" s="2">
        <f>IF(References!$E$1=2,#N/A,INDEX(Data!$A$1:$ZZ$10000,MATCH($R305,Data!$A$1:$A$10036,0),MATCH(S$2,Data!$A$1:$ZZ$1,0))*S$1)</f>
        <v>513.74073206862261</v>
      </c>
      <c r="T305" s="2">
        <f>IF(References!$E$1=1,#N/A,INDEX(Data!$A$1:$ZZ$10000,MATCH($R305,Data!$A$1:$A$10036,0),MATCH(T$2,Data!$A$1:$ZZ$1,0))*S$1)</f>
        <v>3.1097210888193798</v>
      </c>
      <c r="U305" s="2">
        <f>IF(References!$E$1=2,#N/A,INDEX(Data!$A$1:$ZZ$10000,MATCH($R305,Data!$A$1:$A$10036,0),MATCH(U$2,Data!$A$1:$ZZ$1,0))*U$1)</f>
        <v>0.25998047719936551</v>
      </c>
      <c r="V305" s="2">
        <f>IF(References!$E$1=1,#N/A,INDEX(Data!$A$1:$ZZ$10000,MATCH($R305,Data!$A$1:$A$10036,0),MATCH(V$2,Data!$A$1:$ZZ$1,0))*U$1)</f>
        <v>0.43330079533227589</v>
      </c>
      <c r="W305" s="2">
        <f>IF(References!$E$1=2,#N/A,INDEX(Data!$A$1:$ZZ$10000,MATCH($R305,Data!$A$1:$A$10036,0),MATCH(W$2,Data!$A$1:$ZZ$1,0))*W$1)</f>
        <v>0</v>
      </c>
      <c r="X305" s="2">
        <f>IF(References!$E$1=1,#N/A,INDEX(Data!$A$1:$ZZ$10000,MATCH($R305,Data!$A$1:$A$10036,0),MATCH(X$2,Data!$A$1:$ZZ$1,0))*W$1)</f>
        <v>0</v>
      </c>
      <c r="Y305" s="2">
        <f>IF(References!$E$1=2,#N/A,INDEX(Data!$A$1:$ZZ$10000,MATCH($R305,Data!$A$1:$A$10036,0),MATCH(Y$2,Data!$A$1:$ZZ$1,0))*Y$1)</f>
        <v>541.87180336820893</v>
      </c>
      <c r="Z305" s="2">
        <f>IF(References!$E$1=1,#N/A,INDEX(Data!$A$1:$ZZ$10000,MATCH($R305,Data!$A$1:$A$10036,0),MATCH(Z$2,Data!$A$1:$ZZ$1,0))*Y$1)</f>
        <v>3.9384326102438929</v>
      </c>
    </row>
    <row r="306" spans="1:26" x14ac:dyDescent="0.25">
      <c r="A306" s="1">
        <f t="shared" si="47"/>
        <v>44200</v>
      </c>
      <c r="B306" s="4">
        <f>CHOOSE(References!$G$1,S312,AVERAGEIF(S306:S312,"&lt;&gt;#n/a"),IF(ISERROR(VALUE(B305)),0,B305)+SUMIF(S306,"&lt;&gt;#n/a"))</f>
        <v>33497.189967174978</v>
      </c>
      <c r="C306" s="4">
        <f>CHOOSE(References!$G$1,T312,AVERAGEIF(T306:T312,"&lt;&gt;#n/a"),IF(ISERROR(VALUE(C305)),0,C305)+SUMIF(T306,"&lt;&gt;#n/a"))</f>
        <v>1032.6643326186113</v>
      </c>
      <c r="D306" s="4">
        <f>CHOOSE(References!$G$1,U312,AVERAGEIF(U306:U312,"&lt;&gt;#n/a"),IF(ISERROR(VALUE(D305)),0,D305)+SUMIF(U306,"&lt;&gt;#n/a"))</f>
        <v>50242.873761799667</v>
      </c>
      <c r="E306" s="4">
        <f>CHOOSE(References!$G$1,V312,AVERAGEIF(V306:V312,"&lt;&gt;#n/a"),IF(ISERROR(VALUE(E305)),0,E305)+SUMIF(V306,"&lt;&gt;#n/a"))</f>
        <v>1456.8439340661801</v>
      </c>
      <c r="F306" s="4">
        <f>CHOOSE(References!$G$1,W312,AVERAGEIF(W306:W312,"&lt;&gt;#n/a"),IF(ISERROR(VALUE(F305)),0,F305)+SUMIF(W306,"&lt;&gt;#n/a"))</f>
        <v>35645.633751031513</v>
      </c>
      <c r="G306" s="4">
        <f>CHOOSE(References!$G$1,X312,AVERAGEIF(X306:X312,"&lt;&gt;#n/a"),IF(ISERROR(VALUE(G305)),0,G305)+SUMIF(X306,"&lt;&gt;#n/a"))</f>
        <v>942.44840508468201</v>
      </c>
      <c r="H306" s="4">
        <f>CHOOSE(References!$G$1,Y312,AVERAGEIF(Y306:Y312,"&lt;&gt;#n/a"),IF(ISERROR(VALUE(H305)),0,H305)+SUMIF(Y306,"&lt;&gt;#n/a"))</f>
        <v>57301.973032877278</v>
      </c>
      <c r="I306" s="4">
        <f>CHOOSE(References!$G$1,Z312,AVERAGEIF(Z306:Z312,"&lt;&gt;#n/a"),IF(ISERROR(VALUE(I305)),0,I305)+SUMIF(Z306,"&lt;&gt;#n/a"))</f>
        <v>995.15926214644128</v>
      </c>
      <c r="R306" s="1">
        <f t="shared" si="48"/>
        <v>44194</v>
      </c>
      <c r="S306" s="2">
        <f>IF(References!$E$1=2,#N/A,INDEX(Data!$A$1:$ZZ$10000,MATCH($R306,Data!$A$1:$A$10036,0),MATCH(S$2,Data!$A$1:$ZZ$1,0))*S$1)</f>
        <v>612.83717743233353</v>
      </c>
      <c r="T306" s="2">
        <f>IF(References!$E$1=1,#N/A,INDEX(Data!$A$1:$ZZ$10000,MATCH($R306,Data!$A$1:$A$10036,0),MATCH(T$2,Data!$A$1:$ZZ$1,0))*S$1)</f>
        <v>5.2865258509929456</v>
      </c>
      <c r="U306" s="2">
        <f>IF(References!$E$1=2,#N/A,INDEX(Data!$A$1:$ZZ$10000,MATCH($R306,Data!$A$1:$A$10036,0),MATCH(U$2,Data!$A$1:$ZZ$1,0))*U$1)</f>
        <v>0.43330079533227589</v>
      </c>
      <c r="V306" s="2">
        <f>IF(References!$E$1=1,#N/A,INDEX(Data!$A$1:$ZZ$10000,MATCH($R306,Data!$A$1:$A$10036,0),MATCH(V$2,Data!$A$1:$ZZ$1,0))*U$1)</f>
        <v>0.6932812725316414</v>
      </c>
      <c r="W306" s="2">
        <f>IF(References!$E$1=2,#N/A,INDEX(Data!$A$1:$ZZ$10000,MATCH($R306,Data!$A$1:$A$10036,0),MATCH(W$2,Data!$A$1:$ZZ$1,0))*W$1)</f>
        <v>58.690398327860699</v>
      </c>
      <c r="X306" s="2">
        <f>IF(References!$E$1=1,#N/A,INDEX(Data!$A$1:$ZZ$10000,MATCH($R306,Data!$A$1:$A$10036,0),MATCH(X$2,Data!$A$1:$ZZ$1,0))*W$1)</f>
        <v>0.4279285331962136</v>
      </c>
      <c r="Y306" s="2">
        <f>IF(References!$E$1=2,#N/A,INDEX(Data!$A$1:$ZZ$10000,MATCH($R306,Data!$A$1:$A$10036,0),MATCH(Y$2,Data!$A$1:$ZZ$1,0))*Y$1)</f>
        <v>442.20150031976817</v>
      </c>
      <c r="Z306" s="2">
        <f>IF(References!$E$1=1,#N/A,INDEX(Data!$A$1:$ZZ$10000,MATCH($R306,Data!$A$1:$A$10036,0),MATCH(Z$2,Data!$A$1:$ZZ$1,0))*Y$1)</f>
        <v>4.0539113441862291</v>
      </c>
    </row>
    <row r="307" spans="1:26" x14ac:dyDescent="0.25">
      <c r="A307" s="1">
        <f t="shared" si="47"/>
        <v>44201</v>
      </c>
      <c r="B307" s="4">
        <f>CHOOSE(References!$G$1,S313,AVERAGEIF(S307:S313,"&lt;&gt;#n/a"),IF(ISERROR(VALUE(B306)),0,B306)+SUMIF(S307,"&lt;&gt;#n/a"))</f>
        <v>34284.023443624588</v>
      </c>
      <c r="C307" s="4">
        <f>CHOOSE(References!$G$1,T313,AVERAGEIF(T307:T313,"&lt;&gt;#n/a"),IF(ISERROR(VALUE(C306)),0,C306)+SUMIF(T307,"&lt;&gt;#n/a"))</f>
        <v>1039.4464862313698</v>
      </c>
      <c r="D307" s="4">
        <f>CHOOSE(References!$G$1,U313,AVERAGEIF(U307:U313,"&lt;&gt;#n/a"),IF(ISERROR(VALUE(D306)),0,D306)+SUMIF(U307,"&lt;&gt;#n/a"))</f>
        <v>50243.047082117802</v>
      </c>
      <c r="E307" s="4">
        <f>CHOOSE(References!$G$1,V313,AVERAGEIF(V307:V313,"&lt;&gt;#n/a"),IF(ISERROR(VALUE(E306)),0,E306)+SUMIF(V307,"&lt;&gt;#n/a"))</f>
        <v>1457.797195815911</v>
      </c>
      <c r="F307" s="4">
        <f>CHOOSE(References!$G$1,W313,AVERAGEIF(W307:W313,"&lt;&gt;#n/a"),IF(ISERROR(VALUE(F306)),0,F306)+SUMIF(W307,"&lt;&gt;#n/a"))</f>
        <v>35810.749975565275</v>
      </c>
      <c r="G307" s="4">
        <f>CHOOSE(References!$G$1,X313,AVERAGEIF(X307:X313,"&lt;&gt;#n/a"),IF(ISERROR(VALUE(G306)),0,G306)+SUMIF(X307,"&lt;&gt;#n/a"))</f>
        <v>943.21867644443523</v>
      </c>
      <c r="H307" s="4">
        <f>CHOOSE(References!$G$1,Y313,AVERAGEIF(Y307:Y313,"&lt;&gt;#n/a"),IF(ISERROR(VALUE(H306)),0,H306)+SUMIF(Y307,"&lt;&gt;#n/a"))</f>
        <v>57833.217753808742</v>
      </c>
      <c r="I307" s="4">
        <f>CHOOSE(References!$G$1,Z313,AVERAGEIF(Z307:Z313,"&lt;&gt;#n/a"),IF(ISERROR(VALUE(I306)),0,I306)+SUMIF(Z307,"&lt;&gt;#n/a"))</f>
        <v>1000.5654902433732</v>
      </c>
      <c r="R307" s="1">
        <f t="shared" si="48"/>
        <v>44195</v>
      </c>
      <c r="S307" s="2">
        <f>IF(References!$E$1=2,#N/A,INDEX(Data!$A$1:$ZZ$10000,MATCH($R307,Data!$A$1:$A$10036,0),MATCH(S$2,Data!$A$1:$ZZ$1,0))*S$1)</f>
        <v>786.83347644960838</v>
      </c>
      <c r="T307" s="2">
        <f>IF(References!$E$1=1,#N/A,INDEX(Data!$A$1:$ZZ$10000,MATCH($R307,Data!$A$1:$A$10036,0),MATCH(T$2,Data!$A$1:$ZZ$1,0))*S$1)</f>
        <v>6.7821536127584574</v>
      </c>
      <c r="U307" s="2">
        <f>IF(References!$E$1=2,#N/A,INDEX(Data!$A$1:$ZZ$10000,MATCH($R307,Data!$A$1:$A$10036,0),MATCH(U$2,Data!$A$1:$ZZ$1,0))*U$1)</f>
        <v>0.17332031813291035</v>
      </c>
      <c r="V307" s="2">
        <f>IF(References!$E$1=1,#N/A,INDEX(Data!$A$1:$ZZ$10000,MATCH($R307,Data!$A$1:$A$10036,0),MATCH(V$2,Data!$A$1:$ZZ$1,0))*U$1)</f>
        <v>0.95326174973100697</v>
      </c>
      <c r="W307" s="2">
        <f>IF(References!$E$1=2,#N/A,INDEX(Data!$A$1:$ZZ$10000,MATCH($R307,Data!$A$1:$A$10036,0),MATCH(W$2,Data!$A$1:$ZZ$1,0))*W$1)</f>
        <v>165.11622453375904</v>
      </c>
      <c r="X307" s="2">
        <f>IF(References!$E$1=1,#N/A,INDEX(Data!$A$1:$ZZ$10000,MATCH($R307,Data!$A$1:$A$10036,0),MATCH(X$2,Data!$A$1:$ZZ$1,0))*W$1)</f>
        <v>0.7702713597531845</v>
      </c>
      <c r="Y307" s="2">
        <f>IF(References!$E$1=2,#N/A,INDEX(Data!$A$1:$ZZ$10000,MATCH($R307,Data!$A$1:$A$10036,0),MATCH(Y$2,Data!$A$1:$ZZ$1,0))*Y$1)</f>
        <v>531.24472093146289</v>
      </c>
      <c r="Z307" s="2">
        <f>IF(References!$E$1=1,#N/A,INDEX(Data!$A$1:$ZZ$10000,MATCH($R307,Data!$A$1:$A$10036,0),MATCH(Z$2,Data!$A$1:$ZZ$1,0))*Y$1)</f>
        <v>5.4062280969320105</v>
      </c>
    </row>
    <row r="308" spans="1:26" x14ac:dyDescent="0.25">
      <c r="A308" s="1">
        <f t="shared" si="47"/>
        <v>44202</v>
      </c>
      <c r="B308" s="4">
        <f>CHOOSE(References!$G$1,S314,AVERAGEIF(S308:S314,"&lt;&gt;#n/a"),IF(ISERROR(VALUE(B307)),0,B307)+SUMIF(S308,"&lt;&gt;#n/a"))</f>
        <v>35024.773815177025</v>
      </c>
      <c r="C308" s="4">
        <f>CHOOSE(References!$G$1,T314,AVERAGEIF(T308:T314,"&lt;&gt;#n/a"),IF(ISERROR(VALUE(C307)),0,C307)+SUMIF(T308,"&lt;&gt;#n/a"))</f>
        <v>1053.9733261748547</v>
      </c>
      <c r="D308" s="4">
        <f>CHOOSE(References!$G$1,U314,AVERAGEIF(U308:U314,"&lt;&gt;#n/a"),IF(ISERROR(VALUE(D307)),0,D307)+SUMIF(U308,"&lt;&gt;#n/a"))</f>
        <v>50243.047082117802</v>
      </c>
      <c r="E308" s="4">
        <f>CHOOSE(References!$G$1,V314,AVERAGEIF(V308:V314,"&lt;&gt;#n/a"),IF(ISERROR(VALUE(E307)),0,E307)+SUMIF(V308,"&lt;&gt;#n/a"))</f>
        <v>1457.797195815911</v>
      </c>
      <c r="F308" s="4">
        <f>CHOOSE(References!$G$1,W314,AVERAGEIF(W308:W314,"&lt;&gt;#n/a"),IF(ISERROR(VALUE(F307)),0,F307)+SUMIF(W308,"&lt;&gt;#n/a"))</f>
        <v>35810.749975565275</v>
      </c>
      <c r="G308" s="4">
        <f>CHOOSE(References!$G$1,X314,AVERAGEIF(X308:X314,"&lt;&gt;#n/a"),IF(ISERROR(VALUE(G307)),0,G307)+SUMIF(X308,"&lt;&gt;#n/a"))</f>
        <v>943.21867644443523</v>
      </c>
      <c r="H308" s="4">
        <f>CHOOSE(References!$G$1,Y314,AVERAGEIF(Y308:Y314,"&lt;&gt;#n/a"),IF(ISERROR(VALUE(H307)),0,H307)+SUMIF(Y308,"&lt;&gt;#n/a"))</f>
        <v>58438.45699297078</v>
      </c>
      <c r="I308" s="4">
        <f>CHOOSE(References!$G$1,Z314,AVERAGEIF(Z308:Z314,"&lt;&gt;#n/a"),IF(ISERROR(VALUE(I307)),0,I307)+SUMIF(Z308,"&lt;&gt;#n/a"))</f>
        <v>1010.7944749394234</v>
      </c>
      <c r="R308" s="1">
        <f t="shared" si="48"/>
        <v>44196</v>
      </c>
      <c r="S308" s="2">
        <f>IF(References!$E$1=2,#N/A,INDEX(Data!$A$1:$ZZ$10000,MATCH($R308,Data!$A$1:$A$10036,0),MATCH(S$2,Data!$A$1:$ZZ$1,0))*S$1)</f>
        <v>740.7503715524374</v>
      </c>
      <c r="T308" s="2">
        <f>IF(References!$E$1=1,#N/A,INDEX(Data!$A$1:$ZZ$10000,MATCH($R308,Data!$A$1:$A$10036,0),MATCH(T$2,Data!$A$1:$ZZ$1,0))*S$1)</f>
        <v>14.526839943484818</v>
      </c>
      <c r="U308" s="2">
        <f>IF(References!$E$1=2,#N/A,INDEX(Data!$A$1:$ZZ$10000,MATCH($R308,Data!$A$1:$A$10036,0),MATCH(U$2,Data!$A$1:$ZZ$1,0))*U$1)</f>
        <v>0</v>
      </c>
      <c r="V308" s="2">
        <f>IF(References!$E$1=1,#N/A,INDEX(Data!$A$1:$ZZ$10000,MATCH($R308,Data!$A$1:$A$10036,0),MATCH(V$2,Data!$A$1:$ZZ$1,0))*U$1)</f>
        <v>0</v>
      </c>
      <c r="W308" s="2">
        <f>IF(References!$E$1=2,#N/A,INDEX(Data!$A$1:$ZZ$10000,MATCH($R308,Data!$A$1:$A$10036,0),MATCH(W$2,Data!$A$1:$ZZ$1,0))*W$1)</f>
        <v>0</v>
      </c>
      <c r="X308" s="2">
        <f>IF(References!$E$1=1,#N/A,INDEX(Data!$A$1:$ZZ$10000,MATCH($R308,Data!$A$1:$A$10036,0),MATCH(X$2,Data!$A$1:$ZZ$1,0))*W$1)</f>
        <v>0</v>
      </c>
      <c r="Y308" s="2">
        <f>IF(References!$E$1=2,#N/A,INDEX(Data!$A$1:$ZZ$10000,MATCH($R308,Data!$A$1:$A$10036,0),MATCH(Y$2,Data!$A$1:$ZZ$1,0))*Y$1)</f>
        <v>605.23923916204046</v>
      </c>
      <c r="Z308" s="2">
        <f>IF(References!$E$1=1,#N/A,INDEX(Data!$A$1:$ZZ$10000,MATCH($R308,Data!$A$1:$A$10036,0),MATCH(Z$2,Data!$A$1:$ZZ$1,0))*Y$1)</f>
        <v>10.228984696050111</v>
      </c>
    </row>
    <row r="309" spans="1:26" x14ac:dyDescent="0.25">
      <c r="A309" s="1">
        <f t="shared" si="47"/>
        <v>44203</v>
      </c>
      <c r="B309" s="4">
        <f>CHOOSE(References!$G$1,S315,AVERAGEIF(S309:S315,"&lt;&gt;#n/a"),IF(ISERROR(VALUE(B308)),0,B308)+SUMIF(S309,"&lt;&gt;#n/a"))</f>
        <v>35852.433487064132</v>
      </c>
      <c r="C309" s="4">
        <f>CHOOSE(References!$G$1,T315,AVERAGEIF(T309:T315,"&lt;&gt;#n/a"),IF(ISERROR(VALUE(C308)),0,C308)+SUMIF(T309,"&lt;&gt;#n/a"))</f>
        <v>1068.2484267921018</v>
      </c>
      <c r="D309" s="4">
        <f>CHOOSE(References!$G$1,U315,AVERAGEIF(U309:U315,"&lt;&gt;#n/a"),IF(ISERROR(VALUE(D308)),0,D308)+SUMIF(U309,"&lt;&gt;#n/a"))</f>
        <v>50243.307062594999</v>
      </c>
      <c r="E309" s="4">
        <f>CHOOSE(References!$G$1,V315,AVERAGEIF(V309:V315,"&lt;&gt;#n/a"),IF(ISERROR(VALUE(E308)),0,E308)+SUMIF(V309,"&lt;&gt;#n/a"))</f>
        <v>1459.2704185200407</v>
      </c>
      <c r="F309" s="4">
        <f>CHOOSE(References!$G$1,W315,AVERAGEIF(W309:W315,"&lt;&gt;#n/a"),IF(ISERROR(VALUE(F308)),0,F308)+SUMIF(W309,"&lt;&gt;#n/a"))</f>
        <v>35810.749975565275</v>
      </c>
      <c r="G309" s="4">
        <f>CHOOSE(References!$G$1,X315,AVERAGEIF(X309:X315,"&lt;&gt;#n/a"),IF(ISERROR(VALUE(G308)),0,G308)+SUMIF(X309,"&lt;&gt;#n/a"))</f>
        <v>943.21867644443523</v>
      </c>
      <c r="H309" s="4">
        <f>CHOOSE(References!$G$1,Y315,AVERAGEIF(Y309:Y315,"&lt;&gt;#n/a"),IF(ISERROR(VALUE(H308)),0,H308)+SUMIF(Y309,"&lt;&gt;#n/a"))</f>
        <v>58438.45699297078</v>
      </c>
      <c r="I309" s="4">
        <f>CHOOSE(References!$G$1,Z315,AVERAGEIF(Z309:Z315,"&lt;&gt;#n/a"),IF(ISERROR(VALUE(I308)),0,I308)+SUMIF(Z309,"&lt;&gt;#n/a"))</f>
        <v>1010.7944749394234</v>
      </c>
      <c r="R309" s="1">
        <f t="shared" si="48"/>
        <v>44197</v>
      </c>
      <c r="S309" s="2">
        <f>IF(References!$E$1=2,#N/A,INDEX(Data!$A$1:$ZZ$10000,MATCH($R309,Data!$A$1:$A$10036,0),MATCH(S$2,Data!$A$1:$ZZ$1,0))*S$1)</f>
        <v>827.65967188710852</v>
      </c>
      <c r="T309" s="2">
        <f>IF(References!$E$1=1,#N/A,INDEX(Data!$A$1:$ZZ$10000,MATCH($R309,Data!$A$1:$A$10036,0),MATCH(T$2,Data!$A$1:$ZZ$1,0))*S$1)</f>
        <v>14.275100617247059</v>
      </c>
      <c r="U309" s="2">
        <f>IF(References!$E$1=2,#N/A,INDEX(Data!$A$1:$ZZ$10000,MATCH($R309,Data!$A$1:$A$10036,0),MATCH(U$2,Data!$A$1:$ZZ$1,0))*U$1)</f>
        <v>0.25998047719936551</v>
      </c>
      <c r="V309" s="2">
        <f>IF(References!$E$1=1,#N/A,INDEX(Data!$A$1:$ZZ$10000,MATCH($R309,Data!$A$1:$A$10036,0),MATCH(V$2,Data!$A$1:$ZZ$1,0))*U$1)</f>
        <v>1.4732227041297379</v>
      </c>
      <c r="W309" s="2">
        <f>IF(References!$E$1=2,#N/A,INDEX(Data!$A$1:$ZZ$10000,MATCH($R309,Data!$A$1:$A$10036,0),MATCH(W$2,Data!$A$1:$ZZ$1,0))*W$1)</f>
        <v>0</v>
      </c>
      <c r="X309" s="2">
        <f>IF(References!$E$1=1,#N/A,INDEX(Data!$A$1:$ZZ$10000,MATCH($R309,Data!$A$1:$A$10036,0),MATCH(X$2,Data!$A$1:$ZZ$1,0))*W$1)</f>
        <v>0</v>
      </c>
      <c r="Y309" s="2">
        <f>IF(References!$E$1=2,#N/A,INDEX(Data!$A$1:$ZZ$10000,MATCH($R309,Data!$A$1:$A$10036,0),MATCH(Y$2,Data!$A$1:$ZZ$1,0))*Y$1)</f>
        <v>0</v>
      </c>
      <c r="Z309" s="2">
        <f>IF(References!$E$1=1,#N/A,INDEX(Data!$A$1:$ZZ$10000,MATCH($R309,Data!$A$1:$A$10036,0),MATCH(Z$2,Data!$A$1:$ZZ$1,0))*Y$1)</f>
        <v>0</v>
      </c>
    </row>
    <row r="310" spans="1:26" x14ac:dyDescent="0.25">
      <c r="A310" s="1">
        <f t="shared" si="47"/>
        <v>44204</v>
      </c>
      <c r="B310" s="4">
        <f>CHOOSE(References!$G$1,S316,AVERAGEIF(S310:S316,"&lt;&gt;#n/a"),IF(ISERROR(VALUE(B309)),0,B309)+SUMIF(S310,"&lt;&gt;#n/a"))</f>
        <v>36641.488192862897</v>
      </c>
      <c r="C310" s="4">
        <f>CHOOSE(References!$G$1,T316,AVERAGEIF(T310:T316,"&lt;&gt;#n/a"),IF(ISERROR(VALUE(C309)),0,C309)+SUMIF(T310,"&lt;&gt;#n/a"))</f>
        <v>1077.3258507323221</v>
      </c>
      <c r="D310" s="4">
        <f>CHOOSE(References!$G$1,U316,AVERAGEIF(U310:U316,"&lt;&gt;#n/a"),IF(ISERROR(VALUE(D309)),0,D309)+SUMIF(U310,"&lt;&gt;#n/a"))</f>
        <v>50243.393722754066</v>
      </c>
      <c r="E310" s="4">
        <f>CHOOSE(References!$G$1,V316,AVERAGEIF(V310:V316,"&lt;&gt;#n/a"),IF(ISERROR(VALUE(E309)),0,E309)+SUMIF(V310,"&lt;&gt;#n/a"))</f>
        <v>1459.9636997925725</v>
      </c>
      <c r="F310" s="4">
        <f>CHOOSE(References!$G$1,W316,AVERAGEIF(W310:W316,"&lt;&gt;#n/a"),IF(ISERROR(VALUE(F309)),0,F309)+SUMIF(W310,"&lt;&gt;#n/a"))</f>
        <v>35810.749975565275</v>
      </c>
      <c r="G310" s="4">
        <f>CHOOSE(References!$G$1,X316,AVERAGEIF(X310:X316,"&lt;&gt;#n/a"),IF(ISERROR(VALUE(G309)),0,G309)+SUMIF(X310,"&lt;&gt;#n/a"))</f>
        <v>943.21867644443523</v>
      </c>
      <c r="H310" s="4">
        <f>CHOOSE(References!$G$1,Y316,AVERAGEIF(Y310:Y316,"&lt;&gt;#n/a"),IF(ISERROR(VALUE(H309)),0,H309)+SUMIF(Y310,"&lt;&gt;#n/a"))</f>
        <v>59141.743755077965</v>
      </c>
      <c r="I310" s="4">
        <f>CHOOSE(References!$G$1,Z316,AVERAGEIF(Z310:Z316,"&lt;&gt;#n/a"),IF(ISERROR(VALUE(I309)),0,I309)+SUMIF(Z310,"&lt;&gt;#n/a"))</f>
        <v>1022.2238306856635</v>
      </c>
      <c r="R310" s="1">
        <f t="shared" si="48"/>
        <v>44198</v>
      </c>
      <c r="S310" s="2">
        <f>IF(References!$E$1=2,#N/A,INDEX(Data!$A$1:$ZZ$10000,MATCH($R310,Data!$A$1:$A$10036,0),MATCH(S$2,Data!$A$1:$ZZ$1,0))*S$1)</f>
        <v>789.0547057987651</v>
      </c>
      <c r="T310" s="2">
        <f>IF(References!$E$1=1,#N/A,INDEX(Data!$A$1:$ZZ$10000,MATCH($R310,Data!$A$1:$A$10036,0),MATCH(T$2,Data!$A$1:$ZZ$1,0))*S$1)</f>
        <v>9.0774239402203811</v>
      </c>
      <c r="U310" s="2">
        <f>IF(References!$E$1=2,#N/A,INDEX(Data!$A$1:$ZZ$10000,MATCH($R310,Data!$A$1:$A$10036,0),MATCH(U$2,Data!$A$1:$ZZ$1,0))*U$1)</f>
        <v>8.6660159066455175E-2</v>
      </c>
      <c r="V310" s="2">
        <f>IF(References!$E$1=1,#N/A,INDEX(Data!$A$1:$ZZ$10000,MATCH($R310,Data!$A$1:$A$10036,0),MATCH(V$2,Data!$A$1:$ZZ$1,0))*U$1)</f>
        <v>0.6932812725316414</v>
      </c>
      <c r="W310" s="2">
        <f>IF(References!$E$1=2,#N/A,INDEX(Data!$A$1:$ZZ$10000,MATCH($R310,Data!$A$1:$A$10036,0),MATCH(W$2,Data!$A$1:$ZZ$1,0))*W$1)</f>
        <v>0</v>
      </c>
      <c r="X310" s="2">
        <f>IF(References!$E$1=1,#N/A,INDEX(Data!$A$1:$ZZ$10000,MATCH($R310,Data!$A$1:$A$10036,0),MATCH(X$2,Data!$A$1:$ZZ$1,0))*W$1)</f>
        <v>0</v>
      </c>
      <c r="Y310" s="2">
        <f>IF(References!$E$1=2,#N/A,INDEX(Data!$A$1:$ZZ$10000,MATCH($R310,Data!$A$1:$A$10036,0),MATCH(Y$2,Data!$A$1:$ZZ$1,0))*Y$1)</f>
        <v>703.28676210718629</v>
      </c>
      <c r="Z310" s="2">
        <f>IF(References!$E$1=1,#N/A,INDEX(Data!$A$1:$ZZ$10000,MATCH($R310,Data!$A$1:$A$10036,0),MATCH(Z$2,Data!$A$1:$ZZ$1,0))*Y$1)</f>
        <v>11.429355746240185</v>
      </c>
    </row>
    <row r="311" spans="1:26" x14ac:dyDescent="0.25">
      <c r="A311" s="1">
        <f t="shared" si="47"/>
        <v>44205</v>
      </c>
      <c r="B311" s="4">
        <f>CHOOSE(References!$G$1,S317,AVERAGEIF(S311:S317,"&lt;&gt;#n/a"),IF(ISERROR(VALUE(B310)),0,B310)+SUMIF(S311,"&lt;&gt;#n/a"))</f>
        <v>37496.276479201042</v>
      </c>
      <c r="C311" s="4">
        <f>CHOOSE(References!$G$1,T317,AVERAGEIF(T311:T317,"&lt;&gt;#n/a"),IF(ISERROR(VALUE(C310)),0,C310)+SUMIF(T311,"&lt;&gt;#n/a"))</f>
        <v>1083.9154978014869</v>
      </c>
      <c r="D311" s="4">
        <f>CHOOSE(References!$G$1,U317,AVERAGEIF(U311:U317,"&lt;&gt;#n/a"),IF(ISERROR(VALUE(D310)),0,D310)+SUMIF(U311,"&lt;&gt;#n/a"))</f>
        <v>50243.653703231263</v>
      </c>
      <c r="E311" s="4">
        <f>CHOOSE(References!$G$1,V317,AVERAGEIF(V311:V317,"&lt;&gt;#n/a"),IF(ISERROR(VALUE(E310)),0,E310)+SUMIF(V311,"&lt;&gt;#n/a"))</f>
        <v>1460.5703209060378</v>
      </c>
      <c r="F311" s="4">
        <f>CHOOSE(References!$G$1,W317,AVERAGEIF(W311:W317,"&lt;&gt;#n/a"),IF(ISERROR(VALUE(F310)),0,F310)+SUMIF(W311,"&lt;&gt;#n/a"))</f>
        <v>35810.749975565275</v>
      </c>
      <c r="G311" s="4">
        <f>CHOOSE(References!$G$1,X317,AVERAGEIF(X311:X317,"&lt;&gt;#n/a"),IF(ISERROR(VALUE(G310)),0,G310)+SUMIF(X311,"&lt;&gt;#n/a"))</f>
        <v>943.21867644443523</v>
      </c>
      <c r="H311" s="4">
        <f>CHOOSE(References!$G$1,Y317,AVERAGEIF(Y311:Y317,"&lt;&gt;#n/a"),IF(ISERROR(VALUE(H310)),0,H310)+SUMIF(Y311,"&lt;&gt;#n/a"))</f>
        <v>60345.749346473174</v>
      </c>
      <c r="I311" s="4">
        <f>CHOOSE(References!$G$1,Z317,AVERAGEIF(Z311:Z317,"&lt;&gt;#n/a"),IF(ISERROR(VALUE(I310)),0,I310)+SUMIF(Z311,"&lt;&gt;#n/a"))</f>
        <v>1039.5547575191674</v>
      </c>
      <c r="R311" s="1">
        <f t="shared" si="48"/>
        <v>44199</v>
      </c>
      <c r="S311" s="2">
        <f>IF(References!$E$1=2,#N/A,INDEX(Data!$A$1:$ZZ$10000,MATCH($R311,Data!$A$1:$A$10036,0),MATCH(S$2,Data!$A$1:$ZZ$1,0))*S$1)</f>
        <v>854.78828633814237</v>
      </c>
      <c r="T311" s="2">
        <f>IF(References!$E$1=1,#N/A,INDEX(Data!$A$1:$ZZ$10000,MATCH($R311,Data!$A$1:$A$10036,0),MATCH(T$2,Data!$A$1:$ZZ$1,0))*S$1)</f>
        <v>6.5896470691648767</v>
      </c>
      <c r="U311" s="2">
        <f>IF(References!$E$1=2,#N/A,INDEX(Data!$A$1:$ZZ$10000,MATCH($R311,Data!$A$1:$A$10036,0),MATCH(U$2,Data!$A$1:$ZZ$1,0))*U$1)</f>
        <v>0.25998047719936551</v>
      </c>
      <c r="V311" s="2">
        <f>IF(References!$E$1=1,#N/A,INDEX(Data!$A$1:$ZZ$10000,MATCH($R311,Data!$A$1:$A$10036,0),MATCH(V$2,Data!$A$1:$ZZ$1,0))*U$1)</f>
        <v>0.60662111346518621</v>
      </c>
      <c r="W311" s="2">
        <f>IF(References!$E$1=2,#N/A,INDEX(Data!$A$1:$ZZ$10000,MATCH($R311,Data!$A$1:$A$10036,0),MATCH(W$2,Data!$A$1:$ZZ$1,0))*W$1)</f>
        <v>0</v>
      </c>
      <c r="X311" s="2">
        <f>IF(References!$E$1=1,#N/A,INDEX(Data!$A$1:$ZZ$10000,MATCH($R311,Data!$A$1:$A$10036,0),MATCH(X$2,Data!$A$1:$ZZ$1,0))*W$1)</f>
        <v>0</v>
      </c>
      <c r="Y311" s="2">
        <f>IF(References!$E$1=2,#N/A,INDEX(Data!$A$1:$ZZ$10000,MATCH($R311,Data!$A$1:$A$10036,0),MATCH(Y$2,Data!$A$1:$ZZ$1,0))*Y$1)</f>
        <v>1204.0055913952078</v>
      </c>
      <c r="Z311" s="2">
        <f>IF(References!$E$1=1,#N/A,INDEX(Data!$A$1:$ZZ$10000,MATCH($R311,Data!$A$1:$A$10036,0),MATCH(Z$2,Data!$A$1:$ZZ$1,0))*Y$1)</f>
        <v>17.330926833503796</v>
      </c>
    </row>
    <row r="312" spans="1:26" x14ac:dyDescent="0.25">
      <c r="A312" s="1">
        <f t="shared" si="47"/>
        <v>44206</v>
      </c>
      <c r="B312" s="4">
        <f>CHOOSE(References!$G$1,S318,AVERAGEIF(S312:S318,"&lt;&gt;#n/a"),IF(ISERROR(VALUE(B311)),0,B311)+SUMIF(S312,"&lt;&gt;#n/a"))</f>
        <v>38310.57915860189</v>
      </c>
      <c r="C312" s="4">
        <f>CHOOSE(References!$G$1,T318,AVERAGEIF(T312:T318,"&lt;&gt;#n/a"),IF(ISERROR(VALUE(C311)),0,C311)+SUMIF(T312,"&lt;&gt;#n/a"))</f>
        <v>1090.6384186316013</v>
      </c>
      <c r="D312" s="4">
        <f>CHOOSE(References!$G$1,U318,AVERAGEIF(U312:U318,"&lt;&gt;#n/a"),IF(ISERROR(VALUE(D311)),0,D311)+SUMIF(U312,"&lt;&gt;#n/a"))</f>
        <v>50243.827023549398</v>
      </c>
      <c r="E312" s="4">
        <f>CHOOSE(References!$G$1,V318,AVERAGEIF(V312:V318,"&lt;&gt;#n/a"),IF(ISERROR(VALUE(E311)),0,E311)+SUMIF(V312,"&lt;&gt;#n/a"))</f>
        <v>1461.2636021785695</v>
      </c>
      <c r="F312" s="4">
        <f>CHOOSE(References!$G$1,W318,AVERAGEIF(W312:W318,"&lt;&gt;#n/a"),IF(ISERROR(VALUE(F311)),0,F311)+SUMIF(W312,"&lt;&gt;#n/a"))</f>
        <v>35810.749975565275</v>
      </c>
      <c r="G312" s="4">
        <f>CHOOSE(References!$G$1,X318,AVERAGEIF(X312:X318,"&lt;&gt;#n/a"),IF(ISERROR(VALUE(G311)),0,G311)+SUMIF(X312,"&lt;&gt;#n/a"))</f>
        <v>943.21867644443523</v>
      </c>
      <c r="H312" s="4">
        <f>CHOOSE(References!$G$1,Y318,AVERAGEIF(Y312:Y318,"&lt;&gt;#n/a"),IF(ISERROR(VALUE(H311)),0,H311)+SUMIF(Y312,"&lt;&gt;#n/a"))</f>
        <v>61209.749078173532</v>
      </c>
      <c r="I312" s="4">
        <f>CHOOSE(References!$G$1,Z318,AVERAGEIF(Z312:Z318,"&lt;&gt;#n/a"),IF(ISERROR(VALUE(I311)),0,I311)+SUMIF(Z312,"&lt;&gt;#n/a"))</f>
        <v>1046.5503376648321</v>
      </c>
      <c r="R312" s="1">
        <f t="shared" si="48"/>
        <v>44200</v>
      </c>
      <c r="S312" s="2">
        <f>IF(References!$E$1=2,#N/A,INDEX(Data!$A$1:$ZZ$10000,MATCH($R312,Data!$A$1:$A$10036,0),MATCH(S$2,Data!$A$1:$ZZ$1,0))*S$1)</f>
        <v>814.30267940084627</v>
      </c>
      <c r="T312" s="2">
        <f>IF(References!$E$1=1,#N/A,INDEX(Data!$A$1:$ZZ$10000,MATCH($R312,Data!$A$1:$A$10036,0),MATCH(T$2,Data!$A$1:$ZZ$1,0))*S$1)</f>
        <v>6.7229208301142789</v>
      </c>
      <c r="U312" s="2">
        <f>IF(References!$E$1=2,#N/A,INDEX(Data!$A$1:$ZZ$10000,MATCH($R312,Data!$A$1:$A$10036,0),MATCH(U$2,Data!$A$1:$ZZ$1,0))*U$1)</f>
        <v>0.17332031813291035</v>
      </c>
      <c r="V312" s="2">
        <f>IF(References!$E$1=1,#N/A,INDEX(Data!$A$1:$ZZ$10000,MATCH($R312,Data!$A$1:$A$10036,0),MATCH(V$2,Data!$A$1:$ZZ$1,0))*U$1)</f>
        <v>0.6932812725316414</v>
      </c>
      <c r="W312" s="2">
        <f>IF(References!$E$1=2,#N/A,INDEX(Data!$A$1:$ZZ$10000,MATCH($R312,Data!$A$1:$A$10036,0),MATCH(W$2,Data!$A$1:$ZZ$1,0))*W$1)</f>
        <v>0</v>
      </c>
      <c r="X312" s="2">
        <f>IF(References!$E$1=1,#N/A,INDEX(Data!$A$1:$ZZ$10000,MATCH($R312,Data!$A$1:$A$10036,0),MATCH(X$2,Data!$A$1:$ZZ$1,0))*W$1)</f>
        <v>0</v>
      </c>
      <c r="Y312" s="2">
        <f>IF(References!$E$1=2,#N/A,INDEX(Data!$A$1:$ZZ$10000,MATCH($R312,Data!$A$1:$A$10036,0),MATCH(Y$2,Data!$A$1:$ZZ$1,0))*Y$1)</f>
        <v>863.99973170035628</v>
      </c>
      <c r="Z312" s="2">
        <f>IF(References!$E$1=1,#N/A,INDEX(Data!$A$1:$ZZ$10000,MATCH($R312,Data!$A$1:$A$10036,0),MATCH(Z$2,Data!$A$1:$ZZ$1,0))*Y$1)</f>
        <v>6.9955801456646922</v>
      </c>
    </row>
    <row r="313" spans="1:26" x14ac:dyDescent="0.25">
      <c r="A313" s="1">
        <f t="shared" si="47"/>
        <v>44207</v>
      </c>
      <c r="B313" s="4">
        <f>CHOOSE(References!$G$1,S319,AVERAGEIF(S313:S319,"&lt;&gt;#n/a"),IF(ISERROR(VALUE(B312)),0,B312)+SUMIF(S313,"&lt;&gt;#n/a"))</f>
        <v>39181.06413234074</v>
      </c>
      <c r="C313" s="4">
        <f>CHOOSE(References!$G$1,T319,AVERAGEIF(T313:T319,"&lt;&gt;#n/a"),IF(ISERROR(VALUE(C312)),0,C312)+SUMIF(T313,"&lt;&gt;#n/a"))</f>
        <v>1096.6653542656466</v>
      </c>
      <c r="D313" s="4">
        <f>CHOOSE(References!$G$1,U319,AVERAGEIF(U313:U319,"&lt;&gt;#n/a"),IF(ISERROR(VALUE(D312)),0,D312)+SUMIF(U313,"&lt;&gt;#n/a"))</f>
        <v>50244.000343867534</v>
      </c>
      <c r="E313" s="4">
        <f>CHOOSE(References!$G$1,V319,AVERAGEIF(V313:V319,"&lt;&gt;#n/a"),IF(ISERROR(VALUE(E312)),0,E312)+SUMIF(V313,"&lt;&gt;#n/a"))</f>
        <v>1461.9568834511012</v>
      </c>
      <c r="F313" s="4">
        <f>CHOOSE(References!$G$1,W319,AVERAGEIF(W313:W319,"&lt;&gt;#n/a"),IF(ISERROR(VALUE(F312)),0,F312)+SUMIF(W313,"&lt;&gt;#n/a"))</f>
        <v>35810.749975565275</v>
      </c>
      <c r="G313" s="4">
        <f>CHOOSE(References!$G$1,X319,AVERAGEIF(X313:X319,"&lt;&gt;#n/a"),IF(ISERROR(VALUE(G312)),0,G312)+SUMIF(X313,"&lt;&gt;#n/a"))</f>
        <v>943.21867644443523</v>
      </c>
      <c r="H313" s="4">
        <f>CHOOSE(References!$G$1,Y319,AVERAGEIF(Y313:Y319,"&lt;&gt;#n/a"),IF(ISERROR(VALUE(H312)),0,H312)+SUMIF(Y313,"&lt;&gt;#n/a"))</f>
        <v>61852.309220797302</v>
      </c>
      <c r="I313" s="4">
        <f>CHOOSE(References!$G$1,Z319,AVERAGEIF(Z313:Z319,"&lt;&gt;#n/a"),IF(ISERROR(VALUE(I312)),0,I312)+SUMIF(Z313,"&lt;&gt;#n/a"))</f>
        <v>1050.8260897347498</v>
      </c>
      <c r="R313" s="1">
        <f t="shared" si="48"/>
        <v>44201</v>
      </c>
      <c r="S313" s="2">
        <f>IF(References!$E$1=2,#N/A,INDEX(Data!$A$1:$ZZ$10000,MATCH($R313,Data!$A$1:$A$10036,0),MATCH(S$2,Data!$A$1:$ZZ$1,0))*S$1)</f>
        <v>870.4849737388497</v>
      </c>
      <c r="T313" s="2">
        <f>IF(References!$E$1=1,#N/A,INDEX(Data!$A$1:$ZZ$10000,MATCH($R313,Data!$A$1:$A$10036,0),MATCH(T$2,Data!$A$1:$ZZ$1,0))*S$1)</f>
        <v>6.026935634045179</v>
      </c>
      <c r="U313" s="2">
        <f>IF(References!$E$1=2,#N/A,INDEX(Data!$A$1:$ZZ$10000,MATCH($R313,Data!$A$1:$A$10036,0),MATCH(U$2,Data!$A$1:$ZZ$1,0))*U$1)</f>
        <v>0.17332031813291035</v>
      </c>
      <c r="V313" s="2">
        <f>IF(References!$E$1=1,#N/A,INDEX(Data!$A$1:$ZZ$10000,MATCH($R313,Data!$A$1:$A$10036,0),MATCH(V$2,Data!$A$1:$ZZ$1,0))*U$1)</f>
        <v>0.6932812725316414</v>
      </c>
      <c r="W313" s="2">
        <f>IF(References!$E$1=2,#N/A,INDEX(Data!$A$1:$ZZ$10000,MATCH($R313,Data!$A$1:$A$10036,0),MATCH(W$2,Data!$A$1:$ZZ$1,0))*W$1)</f>
        <v>0</v>
      </c>
      <c r="X313" s="2">
        <f>IF(References!$E$1=1,#N/A,INDEX(Data!$A$1:$ZZ$10000,MATCH($R313,Data!$A$1:$A$10036,0),MATCH(X$2,Data!$A$1:$ZZ$1,0))*W$1)</f>
        <v>0</v>
      </c>
      <c r="Y313" s="2">
        <f>IF(References!$E$1=2,#N/A,INDEX(Data!$A$1:$ZZ$10000,MATCH($R313,Data!$A$1:$A$10036,0),MATCH(Y$2,Data!$A$1:$ZZ$1,0))*Y$1)</f>
        <v>642.56014262377289</v>
      </c>
      <c r="Z313" s="2">
        <f>IF(References!$E$1=1,#N/A,INDEX(Data!$A$1:$ZZ$10000,MATCH($R313,Data!$A$1:$A$10036,0),MATCH(Z$2,Data!$A$1:$ZZ$1,0))*Y$1)</f>
        <v>4.2757520699175595</v>
      </c>
    </row>
    <row r="314" spans="1:26" x14ac:dyDescent="0.25">
      <c r="A314" s="1">
        <f t="shared" si="47"/>
        <v>44208</v>
      </c>
      <c r="B314" s="4">
        <f>CHOOSE(References!$G$1,S320,AVERAGEIF(S314:S320,"&lt;&gt;#n/a"),IF(ISERROR(VALUE(B313)),0,B313)+SUMIF(S314,"&lt;&gt;#n/a"))</f>
        <v>40083.120179228936</v>
      </c>
      <c r="C314" s="4">
        <f>CHOOSE(References!$G$1,T320,AVERAGEIF(T314:T320,"&lt;&gt;#n/a"),IF(ISERROR(VALUE(C313)),0,C313)+SUMIF(T314,"&lt;&gt;#n/a"))</f>
        <v>1109.6077172733997</v>
      </c>
      <c r="D314" s="4">
        <f>CHOOSE(References!$G$1,U320,AVERAGEIF(U314:U320,"&lt;&gt;#n/a"),IF(ISERROR(VALUE(D313)),0,D313)+SUMIF(U314,"&lt;&gt;#n/a"))</f>
        <v>50244.000343867534</v>
      </c>
      <c r="E314" s="4">
        <f>CHOOSE(References!$G$1,V320,AVERAGEIF(V314:V320,"&lt;&gt;#n/a"),IF(ISERROR(VALUE(E313)),0,E313)+SUMIF(V314,"&lt;&gt;#n/a"))</f>
        <v>1461.9568834511012</v>
      </c>
      <c r="F314" s="4">
        <f>CHOOSE(References!$G$1,W320,AVERAGEIF(W314:W320,"&lt;&gt;#n/a"),IF(ISERROR(VALUE(F313)),0,F313)+SUMIF(W314,"&lt;&gt;#n/a"))</f>
        <v>35810.749975565275</v>
      </c>
      <c r="G314" s="4">
        <f>CHOOSE(References!$G$1,X320,AVERAGEIF(X314:X320,"&lt;&gt;#n/a"),IF(ISERROR(VALUE(G313)),0,G313)+SUMIF(X314,"&lt;&gt;#n/a"))</f>
        <v>943.21867644443523</v>
      </c>
      <c r="H314" s="4">
        <f>CHOOSE(References!$G$1,Y320,AVERAGEIF(Y314:Y320,"&lt;&gt;#n/a"),IF(ISERROR(VALUE(H313)),0,H313)+SUMIF(Y314,"&lt;&gt;#n/a"))</f>
        <v>62379.180944409214</v>
      </c>
      <c r="I314" s="4">
        <f>CHOOSE(References!$G$1,Z320,AVERAGEIF(Z314:Z320,"&lt;&gt;#n/a"),IF(ISERROR(VALUE(I313)),0,I313)+SUMIF(Z314,"&lt;&gt;#n/a"))</f>
        <v>1056.2687848002952</v>
      </c>
      <c r="R314" s="1">
        <f t="shared" si="48"/>
        <v>44202</v>
      </c>
      <c r="S314" s="2">
        <f>IF(References!$E$1=2,#N/A,INDEX(Data!$A$1:$ZZ$10000,MATCH($R314,Data!$A$1:$A$10036,0),MATCH(S$2,Data!$A$1:$ZZ$1,0))*S$1)</f>
        <v>902.05604688819687</v>
      </c>
      <c r="T314" s="2">
        <f>IF(References!$E$1=1,#N/A,INDEX(Data!$A$1:$ZZ$10000,MATCH($R314,Data!$A$1:$A$10036,0),MATCH(T$2,Data!$A$1:$ZZ$1,0))*S$1)</f>
        <v>12.942363007753039</v>
      </c>
      <c r="U314" s="2">
        <f>IF(References!$E$1=2,#N/A,INDEX(Data!$A$1:$ZZ$10000,MATCH($R314,Data!$A$1:$A$10036,0),MATCH(U$2,Data!$A$1:$ZZ$1,0))*U$1)</f>
        <v>0</v>
      </c>
      <c r="V314" s="2">
        <f>IF(References!$E$1=1,#N/A,INDEX(Data!$A$1:$ZZ$10000,MATCH($R314,Data!$A$1:$A$10036,0),MATCH(V$2,Data!$A$1:$ZZ$1,0))*U$1)</f>
        <v>0</v>
      </c>
      <c r="W314" s="2">
        <f>IF(References!$E$1=2,#N/A,INDEX(Data!$A$1:$ZZ$10000,MATCH($R314,Data!$A$1:$A$10036,0),MATCH(W$2,Data!$A$1:$ZZ$1,0))*W$1)</f>
        <v>0</v>
      </c>
      <c r="X314" s="2">
        <f>IF(References!$E$1=1,#N/A,INDEX(Data!$A$1:$ZZ$10000,MATCH($R314,Data!$A$1:$A$10036,0),MATCH(X$2,Data!$A$1:$ZZ$1,0))*W$1)</f>
        <v>0</v>
      </c>
      <c r="Y314" s="2">
        <f>IF(References!$E$1=2,#N/A,INDEX(Data!$A$1:$ZZ$10000,MATCH($R314,Data!$A$1:$A$10036,0),MATCH(Y$2,Data!$A$1:$ZZ$1,0))*Y$1)</f>
        <v>526.87172361190972</v>
      </c>
      <c r="Z314" s="2">
        <f>IF(References!$E$1=1,#N/A,INDEX(Data!$A$1:$ZZ$10000,MATCH($R314,Data!$A$1:$A$10036,0),MATCH(Z$2,Data!$A$1:$ZZ$1,0))*Y$1)</f>
        <v>5.4426950655453794</v>
      </c>
    </row>
    <row r="315" spans="1:26" x14ac:dyDescent="0.25">
      <c r="A315" s="1">
        <f t="shared" si="47"/>
        <v>44209</v>
      </c>
      <c r="B315" s="4">
        <f>CHOOSE(References!$G$1,S321,AVERAGEIF(S315:S321,"&lt;&gt;#n/a"),IF(ISERROR(VALUE(B314)),0,B314)+SUMIF(S315,"&lt;&gt;#n/a"))</f>
        <v>41005.996549216565</v>
      </c>
      <c r="C315" s="4">
        <f>CHOOSE(References!$G$1,T321,AVERAGEIF(T315:T321,"&lt;&gt;#n/a"),IF(ISERROR(VALUE(C314)),0,C314)+SUMIF(T315,"&lt;&gt;#n/a"))</f>
        <v>1125.0230489565472</v>
      </c>
      <c r="D315" s="4">
        <f>CHOOSE(References!$G$1,U321,AVERAGEIF(U315:U321,"&lt;&gt;#n/a"),IF(ISERROR(VALUE(D314)),0,D314)+SUMIF(U315,"&lt;&gt;#n/a"))</f>
        <v>50244.26032434473</v>
      </c>
      <c r="E315" s="4">
        <f>CHOOSE(References!$G$1,V321,AVERAGEIF(V315:V321,"&lt;&gt;#n/a"),IF(ISERROR(VALUE(E314)),0,E314)+SUMIF(V315,"&lt;&gt;#n/a"))</f>
        <v>1462.5635045645665</v>
      </c>
      <c r="F315" s="4">
        <f>CHOOSE(References!$G$1,W321,AVERAGEIF(W315:W321,"&lt;&gt;#n/a"),IF(ISERROR(VALUE(F314)),0,F314)+SUMIF(W315,"&lt;&gt;#n/a"))</f>
        <v>35810.749975565275</v>
      </c>
      <c r="G315" s="4">
        <f>CHOOSE(References!$G$1,X321,AVERAGEIF(X315:X321,"&lt;&gt;#n/a"),IF(ISERROR(VALUE(G314)),0,G314)+SUMIF(X315,"&lt;&gt;#n/a"))</f>
        <v>943.21867644443523</v>
      </c>
      <c r="H315" s="4">
        <f>CHOOSE(References!$G$1,Y321,AVERAGEIF(Y315:Y321,"&lt;&gt;#n/a"),IF(ISERROR(VALUE(H314)),0,H314)+SUMIF(Y315,"&lt;&gt;#n/a"))</f>
        <v>63070.135793296977</v>
      </c>
      <c r="I315" s="4">
        <f>CHOOSE(References!$G$1,Z321,AVERAGEIF(Z315:Z321,"&lt;&gt;#n/a"),IF(ISERROR(VALUE(I314)),0,I314)+SUMIF(Z315,"&lt;&gt;#n/a"))</f>
        <v>1067.0052681428813</v>
      </c>
      <c r="R315" s="1">
        <f t="shared" si="48"/>
        <v>44203</v>
      </c>
      <c r="S315" s="2">
        <f>IF(References!$E$1=2,#N/A,INDEX(Data!$A$1:$ZZ$10000,MATCH($R315,Data!$A$1:$A$10036,0),MATCH(S$2,Data!$A$1:$ZZ$1,0))*S$1)</f>
        <v>922.87636998762571</v>
      </c>
      <c r="T315" s="2">
        <f>IF(References!$E$1=1,#N/A,INDEX(Data!$A$1:$ZZ$10000,MATCH($R315,Data!$A$1:$A$10036,0),MATCH(T$2,Data!$A$1:$ZZ$1,0))*S$1)</f>
        <v>15.415331683147498</v>
      </c>
      <c r="U315" s="2">
        <f>IF(References!$E$1=2,#N/A,INDEX(Data!$A$1:$ZZ$10000,MATCH($R315,Data!$A$1:$A$10036,0),MATCH(U$2,Data!$A$1:$ZZ$1,0))*U$1)</f>
        <v>0.25998047719936551</v>
      </c>
      <c r="V315" s="2">
        <f>IF(References!$E$1=1,#N/A,INDEX(Data!$A$1:$ZZ$10000,MATCH($R315,Data!$A$1:$A$10036,0),MATCH(V$2,Data!$A$1:$ZZ$1,0))*U$1)</f>
        <v>0.60662111346518621</v>
      </c>
      <c r="W315" s="2">
        <f>IF(References!$E$1=2,#N/A,INDEX(Data!$A$1:$ZZ$10000,MATCH($R315,Data!$A$1:$A$10036,0),MATCH(W$2,Data!$A$1:$ZZ$1,0))*W$1)</f>
        <v>0</v>
      </c>
      <c r="X315" s="2">
        <f>IF(References!$E$1=1,#N/A,INDEX(Data!$A$1:$ZZ$10000,MATCH($R315,Data!$A$1:$A$10036,0),MATCH(X$2,Data!$A$1:$ZZ$1,0))*W$1)</f>
        <v>0</v>
      </c>
      <c r="Y315" s="2">
        <f>IF(References!$E$1=2,#N/A,INDEX(Data!$A$1:$ZZ$10000,MATCH($R315,Data!$A$1:$A$10036,0),MATCH(Y$2,Data!$A$1:$ZZ$1,0))*Y$1)</f>
        <v>690.95484888776514</v>
      </c>
      <c r="Z315" s="2">
        <f>IF(References!$E$1=1,#N/A,INDEX(Data!$A$1:$ZZ$10000,MATCH($R315,Data!$A$1:$A$10036,0),MATCH(Z$2,Data!$A$1:$ZZ$1,0))*Y$1)</f>
        <v>10.736483342586167</v>
      </c>
    </row>
    <row r="316" spans="1:26" x14ac:dyDescent="0.25">
      <c r="A316" s="1">
        <f t="shared" si="47"/>
        <v>44210</v>
      </c>
      <c r="B316" s="4">
        <f>CHOOSE(References!$G$1,S322,AVERAGEIF(S316:S322,"&lt;&gt;#n/a"),IF(ISERROR(VALUE(B315)),0,B315)+SUMIF(S316,"&lt;&gt;#n/a"))</f>
        <v>41785.174188509416</v>
      </c>
      <c r="C316" s="4">
        <f>CHOOSE(References!$G$1,T322,AVERAGEIF(T316:T322,"&lt;&gt;#n/a"),IF(ISERROR(VALUE(C315)),0,C315)+SUMIF(T316,"&lt;&gt;#n/a"))</f>
        <v>1142.2301723146811</v>
      </c>
      <c r="D316" s="4">
        <f>CHOOSE(References!$G$1,U322,AVERAGEIF(U316:U322,"&lt;&gt;#n/a"),IF(ISERROR(VALUE(D315)),0,D315)+SUMIF(U316,"&lt;&gt;#n/a"))</f>
        <v>50244.520304821926</v>
      </c>
      <c r="E316" s="4">
        <f>CHOOSE(References!$G$1,V322,AVERAGEIF(V316:V322,"&lt;&gt;#n/a"),IF(ISERROR(VALUE(E315)),0,E315)+SUMIF(V316,"&lt;&gt;#n/a"))</f>
        <v>1463.2567858370983</v>
      </c>
      <c r="F316" s="4">
        <f>CHOOSE(References!$G$1,W322,AVERAGEIF(W316:W322,"&lt;&gt;#n/a"),IF(ISERROR(VALUE(F315)),0,F315)+SUMIF(W316,"&lt;&gt;#n/a"))</f>
        <v>35949.184856054249</v>
      </c>
      <c r="G316" s="4">
        <f>CHOOSE(References!$G$1,X322,AVERAGEIF(X316:X322,"&lt;&gt;#n/a"),IF(ISERROR(VALUE(G315)),0,G315)+SUMIF(X316,"&lt;&gt;#n/a"))</f>
        <v>943.73219068427068</v>
      </c>
      <c r="H316" s="4">
        <f>CHOOSE(References!$G$1,Y322,AVERAGEIF(Y316:Y322,"&lt;&gt;#n/a"),IF(ISERROR(VALUE(H315)),0,H315)+SUMIF(Y316,"&lt;&gt;#n/a"))</f>
        <v>63980.478964276823</v>
      </c>
      <c r="I316" s="4">
        <f>CHOOSE(References!$G$1,Z322,AVERAGEIF(Z316:Z322,"&lt;&gt;#n/a"),IF(ISERROR(VALUE(I315)),0,I315)+SUMIF(Z316,"&lt;&gt;#n/a"))</f>
        <v>1078.6291143883927</v>
      </c>
      <c r="R316" s="1">
        <f t="shared" si="48"/>
        <v>44204</v>
      </c>
      <c r="S316" s="2">
        <f>IF(References!$E$1=2,#N/A,INDEX(Data!$A$1:$ZZ$10000,MATCH($R316,Data!$A$1:$A$10036,0),MATCH(S$2,Data!$A$1:$ZZ$1,0))*S$1)</f>
        <v>779.17763929284831</v>
      </c>
      <c r="T316" s="2">
        <f>IF(References!$E$1=1,#N/A,INDEX(Data!$A$1:$ZZ$10000,MATCH($R316,Data!$A$1:$A$10036,0),MATCH(T$2,Data!$A$1:$ZZ$1,0))*S$1)</f>
        <v>17.207123358133902</v>
      </c>
      <c r="U316" s="2">
        <f>IF(References!$E$1=2,#N/A,INDEX(Data!$A$1:$ZZ$10000,MATCH($R316,Data!$A$1:$A$10036,0),MATCH(U$2,Data!$A$1:$ZZ$1,0))*U$1)</f>
        <v>0.25998047719936551</v>
      </c>
      <c r="V316" s="2">
        <f>IF(References!$E$1=1,#N/A,INDEX(Data!$A$1:$ZZ$10000,MATCH($R316,Data!$A$1:$A$10036,0),MATCH(V$2,Data!$A$1:$ZZ$1,0))*U$1)</f>
        <v>0.6932812725316414</v>
      </c>
      <c r="W316" s="2">
        <f>IF(References!$E$1=2,#N/A,INDEX(Data!$A$1:$ZZ$10000,MATCH($R316,Data!$A$1:$A$10036,0),MATCH(W$2,Data!$A$1:$ZZ$1,0))*W$1)</f>
        <v>138.4348804889751</v>
      </c>
      <c r="X316" s="2">
        <f>IF(References!$E$1=1,#N/A,INDEX(Data!$A$1:$ZZ$10000,MATCH($R316,Data!$A$1:$A$10036,0),MATCH(X$2,Data!$A$1:$ZZ$1,0))*W$1)</f>
        <v>0.51351423983545641</v>
      </c>
      <c r="Y316" s="2">
        <f>IF(References!$E$1=2,#N/A,INDEX(Data!$A$1:$ZZ$10000,MATCH($R316,Data!$A$1:$A$10036,0),MATCH(Y$2,Data!$A$1:$ZZ$1,0))*Y$1)</f>
        <v>910.34317097984649</v>
      </c>
      <c r="Z316" s="2">
        <f>IF(References!$E$1=1,#N/A,INDEX(Data!$A$1:$ZZ$10000,MATCH($R316,Data!$A$1:$A$10036,0),MATCH(Z$2,Data!$A$1:$ZZ$1,0))*Y$1)</f>
        <v>11.623846245511489</v>
      </c>
    </row>
    <row r="317" spans="1:26" x14ac:dyDescent="0.25">
      <c r="A317" s="1">
        <f t="shared" si="47"/>
        <v>44211</v>
      </c>
      <c r="B317" s="4">
        <f>CHOOSE(References!$G$1,S323,AVERAGEIF(S317:S323,"&lt;&gt;#n/a"),IF(ISERROR(VALUE(B316)),0,B316)+SUMIF(S317,"&lt;&gt;#n/a"))</f>
        <v>42792.916327830491</v>
      </c>
      <c r="C317" s="4">
        <f>CHOOSE(References!$G$1,T323,AVERAGEIF(T317:T323,"&lt;&gt;#n/a"),IF(ISERROR(VALUE(C316)),0,C316)+SUMIF(T317,"&lt;&gt;#n/a"))</f>
        <v>1161.8510315655653</v>
      </c>
      <c r="D317" s="4">
        <f>CHOOSE(References!$G$1,U323,AVERAGEIF(U317:U323,"&lt;&gt;#n/a"),IF(ISERROR(VALUE(D316)),0,D316)+SUMIF(U317,"&lt;&gt;#n/a"))</f>
        <v>50244.520304821926</v>
      </c>
      <c r="E317" s="4">
        <f>CHOOSE(References!$G$1,V323,AVERAGEIF(V317:V323,"&lt;&gt;#n/a"),IF(ISERROR(VALUE(E316)),0,E316)+SUMIF(V317,"&lt;&gt;#n/a"))</f>
        <v>1463.2567858370983</v>
      </c>
      <c r="F317" s="4">
        <f>CHOOSE(References!$G$1,W323,AVERAGEIF(W317:W323,"&lt;&gt;#n/a"),IF(ISERROR(VALUE(F316)),0,F316)+SUMIF(W317,"&lt;&gt;#n/a"))</f>
        <v>35949.184856054249</v>
      </c>
      <c r="G317" s="4">
        <f>CHOOSE(References!$G$1,X323,AVERAGEIF(X317:X323,"&lt;&gt;#n/a"),IF(ISERROR(VALUE(G316)),0,G316)+SUMIF(X317,"&lt;&gt;#n/a"))</f>
        <v>943.73219068427068</v>
      </c>
      <c r="H317" s="4">
        <f>CHOOSE(References!$G$1,Y323,AVERAGEIF(Y317:Y323,"&lt;&gt;#n/a"),IF(ISERROR(VALUE(H316)),0,H316)+SUMIF(Y317,"&lt;&gt;#n/a"))</f>
        <v>64822.850744675401</v>
      </c>
      <c r="I317" s="4">
        <f>CHOOSE(References!$G$1,Z323,AVERAGEIF(Z317:Z323,"&lt;&gt;#n/a"),IF(ISERROR(VALUE(I316)),0,I316)+SUMIF(Z317,"&lt;&gt;#n/a"))</f>
        <v>1091.3196194658453</v>
      </c>
      <c r="R317" s="1">
        <f t="shared" si="48"/>
        <v>44205</v>
      </c>
      <c r="S317" s="2">
        <f>IF(References!$E$1=2,#N/A,INDEX(Data!$A$1:$ZZ$10000,MATCH($R317,Data!$A$1:$A$10036,0),MATCH(S$2,Data!$A$1:$ZZ$1,0))*S$1)</f>
        <v>1007.7421393210727</v>
      </c>
      <c r="T317" s="2">
        <f>IF(References!$E$1=1,#N/A,INDEX(Data!$A$1:$ZZ$10000,MATCH($R317,Data!$A$1:$A$10036,0),MATCH(T$2,Data!$A$1:$ZZ$1,0))*S$1)</f>
        <v>19.620859250884184</v>
      </c>
      <c r="U317" s="2">
        <f>IF(References!$E$1=2,#N/A,INDEX(Data!$A$1:$ZZ$10000,MATCH($R317,Data!$A$1:$A$10036,0),MATCH(U$2,Data!$A$1:$ZZ$1,0))*U$1)</f>
        <v>0</v>
      </c>
      <c r="V317" s="2">
        <f>IF(References!$E$1=1,#N/A,INDEX(Data!$A$1:$ZZ$10000,MATCH($R317,Data!$A$1:$A$10036,0),MATCH(V$2,Data!$A$1:$ZZ$1,0))*U$1)</f>
        <v>0</v>
      </c>
      <c r="W317" s="2">
        <f>IF(References!$E$1=2,#N/A,INDEX(Data!$A$1:$ZZ$10000,MATCH($R317,Data!$A$1:$A$10036,0),MATCH(W$2,Data!$A$1:$ZZ$1,0))*W$1)</f>
        <v>0</v>
      </c>
      <c r="X317" s="2">
        <f>IF(References!$E$1=1,#N/A,INDEX(Data!$A$1:$ZZ$10000,MATCH($R317,Data!$A$1:$A$10036,0),MATCH(X$2,Data!$A$1:$ZZ$1,0))*W$1)</f>
        <v>0</v>
      </c>
      <c r="Y317" s="2">
        <f>IF(References!$E$1=2,#N/A,INDEX(Data!$A$1:$ZZ$10000,MATCH($R317,Data!$A$1:$A$10036,0),MATCH(Y$2,Data!$A$1:$ZZ$1,0))*Y$1)</f>
        <v>842.37178039857713</v>
      </c>
      <c r="Z317" s="2">
        <f>IF(References!$E$1=1,#N/A,INDEX(Data!$A$1:$ZZ$10000,MATCH($R317,Data!$A$1:$A$10036,0),MATCH(Z$2,Data!$A$1:$ZZ$1,0))*Y$1)</f>
        <v>12.690505077452544</v>
      </c>
    </row>
    <row r="318" spans="1:26" x14ac:dyDescent="0.25">
      <c r="A318" s="1">
        <f t="shared" si="47"/>
        <v>44212</v>
      </c>
      <c r="B318" s="4">
        <f>CHOOSE(References!$G$1,S324,AVERAGEIF(S318:S324,"&lt;&gt;#n/a"),IF(ISERROR(VALUE(B317)),0,B317)+SUMIF(S318,"&lt;&gt;#n/a"))</f>
        <v>43680.475151166524</v>
      </c>
      <c r="C318" s="4">
        <f>CHOOSE(References!$G$1,T324,AVERAGEIF(T318:T324,"&lt;&gt;#n/a"),IF(ISERROR(VALUE(C317)),0,C317)+SUMIF(T318,"&lt;&gt;#n/a"))</f>
        <v>1177.1775140747466</v>
      </c>
      <c r="D318" s="4">
        <f>CHOOSE(References!$G$1,U324,AVERAGEIF(U318:U324,"&lt;&gt;#n/a"),IF(ISERROR(VALUE(D317)),0,D317)+SUMIF(U318,"&lt;&gt;#n/a"))</f>
        <v>50244.780285299123</v>
      </c>
      <c r="E318" s="4">
        <f>CHOOSE(References!$G$1,V324,AVERAGEIF(V318:V324,"&lt;&gt;#n/a"),IF(ISERROR(VALUE(E317)),0,E317)+SUMIF(V318,"&lt;&gt;#n/a"))</f>
        <v>1463.7767467914971</v>
      </c>
      <c r="F318" s="4">
        <f>CHOOSE(References!$G$1,W324,AVERAGEIF(W318:W324,"&lt;&gt;#n/a"),IF(ISERROR(VALUE(F317)),0,F317)+SUMIF(W318,"&lt;&gt;#n/a"))</f>
        <v>35949.184856054249</v>
      </c>
      <c r="G318" s="4">
        <f>CHOOSE(References!$G$1,X324,AVERAGEIF(X318:X324,"&lt;&gt;#n/a"),IF(ISERROR(VALUE(G317)),0,G317)+SUMIF(X318,"&lt;&gt;#n/a"))</f>
        <v>943.73219068427068</v>
      </c>
      <c r="H318" s="4">
        <f>CHOOSE(References!$G$1,Y324,AVERAGEIF(Y318:Y324,"&lt;&gt;#n/a"),IF(ISERROR(VALUE(H317)),0,H317)+SUMIF(Y318,"&lt;&gt;#n/a"))</f>
        <v>65775.598922324498</v>
      </c>
      <c r="I318" s="4">
        <f>CHOOSE(References!$G$1,Z324,AVERAGEIF(Z318:Z324,"&lt;&gt;#n/a"),IF(ISERROR(VALUE(I317)),0,I317)+SUMIF(Z318,"&lt;&gt;#n/a"))</f>
        <v>1102.2566711358049</v>
      </c>
      <c r="R318" s="1">
        <f t="shared" si="48"/>
        <v>44206</v>
      </c>
      <c r="S318" s="2">
        <f>IF(References!$E$1=2,#N/A,INDEX(Data!$A$1:$ZZ$10000,MATCH($R318,Data!$A$1:$A$10036,0),MATCH(S$2,Data!$A$1:$ZZ$1,0))*S$1)</f>
        <v>887.55882333603415</v>
      </c>
      <c r="T318" s="2">
        <f>IF(References!$E$1=1,#N/A,INDEX(Data!$A$1:$ZZ$10000,MATCH($R318,Data!$A$1:$A$10036,0),MATCH(T$2,Data!$A$1:$ZZ$1,0))*S$1)</f>
        <v>15.326482509181229</v>
      </c>
      <c r="U318" s="2">
        <f>IF(References!$E$1=2,#N/A,INDEX(Data!$A$1:$ZZ$10000,MATCH($R318,Data!$A$1:$A$10036,0),MATCH(U$2,Data!$A$1:$ZZ$1,0))*U$1)</f>
        <v>0.25998047719936551</v>
      </c>
      <c r="V318" s="2">
        <f>IF(References!$E$1=1,#N/A,INDEX(Data!$A$1:$ZZ$10000,MATCH($R318,Data!$A$1:$A$10036,0),MATCH(V$2,Data!$A$1:$ZZ$1,0))*U$1)</f>
        <v>0.51996095439873102</v>
      </c>
      <c r="W318" s="2">
        <f>IF(References!$E$1=2,#N/A,INDEX(Data!$A$1:$ZZ$10000,MATCH($R318,Data!$A$1:$A$10036,0),MATCH(W$2,Data!$A$1:$ZZ$1,0))*W$1)</f>
        <v>0</v>
      </c>
      <c r="X318" s="2">
        <f>IF(References!$E$1=1,#N/A,INDEX(Data!$A$1:$ZZ$10000,MATCH($R318,Data!$A$1:$A$10036,0),MATCH(X$2,Data!$A$1:$ZZ$1,0))*W$1)</f>
        <v>0</v>
      </c>
      <c r="Y318" s="2">
        <f>IF(References!$E$1=2,#N/A,INDEX(Data!$A$1:$ZZ$10000,MATCH($R318,Data!$A$1:$A$10036,0),MATCH(Y$2,Data!$A$1:$ZZ$1,0))*Y$1)</f>
        <v>952.7481776490929</v>
      </c>
      <c r="Z318" s="2">
        <f>IF(References!$E$1=1,#N/A,INDEX(Data!$A$1:$ZZ$10000,MATCH($R318,Data!$A$1:$A$10036,0),MATCH(Z$2,Data!$A$1:$ZZ$1,0))*Y$1)</f>
        <v>10.937051669959699</v>
      </c>
    </row>
    <row r="319" spans="1:26" x14ac:dyDescent="0.25">
      <c r="A319" s="1">
        <f t="shared" si="47"/>
        <v>44213</v>
      </c>
      <c r="B319" s="4">
        <f>CHOOSE(References!$G$1,S325,AVERAGEIF(S319:S325,"&lt;&gt;#n/a"),IF(ISERROR(VALUE(B318)),0,B318)+SUMIF(S319,"&lt;&gt;#n/a"))</f>
        <v>44494.03742078432</v>
      </c>
      <c r="C319" s="4">
        <f>CHOOSE(References!$G$1,T325,AVERAGEIF(T319:T325,"&lt;&gt;#n/a"),IF(ISERROR(VALUE(C318)),0,C318)+SUMIF(T319,"&lt;&gt;#n/a"))</f>
        <v>1185.5145282319147</v>
      </c>
      <c r="D319" s="4">
        <f>CHOOSE(References!$G$1,U325,AVERAGEIF(U319:U325,"&lt;&gt;#n/a"),IF(ISERROR(VALUE(D318)),0,D318)+SUMIF(U319,"&lt;&gt;#n/a"))</f>
        <v>50244.953605617258</v>
      </c>
      <c r="E319" s="4">
        <f>CHOOSE(References!$G$1,V325,AVERAGEIF(V319:V325,"&lt;&gt;#n/a"),IF(ISERROR(VALUE(E318)),0,E318)+SUMIF(V319,"&lt;&gt;#n/a"))</f>
        <v>1464.5566882230951</v>
      </c>
      <c r="F319" s="4">
        <f>CHOOSE(References!$G$1,W325,AVERAGEIF(W319:W325,"&lt;&gt;#n/a"),IF(ISERROR(VALUE(F318)),0,F318)+SUMIF(W319,"&lt;&gt;#n/a"))</f>
        <v>35949.184856054249</v>
      </c>
      <c r="G319" s="4">
        <f>CHOOSE(References!$G$1,X325,AVERAGEIF(X319:X325,"&lt;&gt;#n/a"),IF(ISERROR(VALUE(G318)),0,G318)+SUMIF(X319,"&lt;&gt;#n/a"))</f>
        <v>943.73219068427068</v>
      </c>
      <c r="H319" s="4">
        <f>CHOOSE(References!$G$1,Y325,AVERAGEIF(Y319:Y325,"&lt;&gt;#n/a"),IF(ISERROR(VALUE(H318)),0,H318)+SUMIF(Y319,"&lt;&gt;#n/a"))</f>
        <v>66529.520070351355</v>
      </c>
      <c r="I319" s="4">
        <f>CHOOSE(References!$G$1,Z325,AVERAGEIF(Z319:Z325,"&lt;&gt;#n/a"),IF(ISERROR(VALUE(I318)),0,I318)+SUMIF(Z319,"&lt;&gt;#n/a"))</f>
        <v>1112.643679362513</v>
      </c>
      <c r="R319" s="1">
        <f t="shared" si="48"/>
        <v>44207</v>
      </c>
      <c r="S319" s="2">
        <f>IF(References!$E$1=2,#N/A,INDEX(Data!$A$1:$ZZ$10000,MATCH($R319,Data!$A$1:$A$10036,0),MATCH(S$2,Data!$A$1:$ZZ$1,0))*S$1)</f>
        <v>813.56226961779396</v>
      </c>
      <c r="T319" s="2">
        <f>IF(References!$E$1=1,#N/A,INDEX(Data!$A$1:$ZZ$10000,MATCH($R319,Data!$A$1:$A$10036,0),MATCH(T$2,Data!$A$1:$ZZ$1,0))*S$1)</f>
        <v>8.3370141571681469</v>
      </c>
      <c r="U319" s="2">
        <f>IF(References!$E$1=2,#N/A,INDEX(Data!$A$1:$ZZ$10000,MATCH($R319,Data!$A$1:$A$10036,0),MATCH(U$2,Data!$A$1:$ZZ$1,0))*U$1)</f>
        <v>0.17332031813291035</v>
      </c>
      <c r="V319" s="2">
        <f>IF(References!$E$1=1,#N/A,INDEX(Data!$A$1:$ZZ$10000,MATCH($R319,Data!$A$1:$A$10036,0),MATCH(V$2,Data!$A$1:$ZZ$1,0))*U$1)</f>
        <v>0.77994143159809659</v>
      </c>
      <c r="W319" s="2">
        <f>IF(References!$E$1=2,#N/A,INDEX(Data!$A$1:$ZZ$10000,MATCH($R319,Data!$A$1:$A$10036,0),MATCH(W$2,Data!$A$1:$ZZ$1,0))*W$1)</f>
        <v>0</v>
      </c>
      <c r="X319" s="2">
        <f>IF(References!$E$1=1,#N/A,INDEX(Data!$A$1:$ZZ$10000,MATCH($R319,Data!$A$1:$A$10036,0),MATCH(X$2,Data!$A$1:$ZZ$1,0))*W$1)</f>
        <v>0</v>
      </c>
      <c r="Y319" s="2">
        <f>IF(References!$E$1=2,#N/A,INDEX(Data!$A$1:$ZZ$10000,MATCH($R319,Data!$A$1:$A$10036,0),MATCH(Y$2,Data!$A$1:$ZZ$1,0))*Y$1)</f>
        <v>753.92114802684966</v>
      </c>
      <c r="Z319" s="2">
        <f>IF(References!$E$1=1,#N/A,INDEX(Data!$A$1:$ZZ$10000,MATCH($R319,Data!$A$1:$A$10036,0),MATCH(Z$2,Data!$A$1:$ZZ$1,0))*Y$1)</f>
        <v>10.387008226708044</v>
      </c>
    </row>
    <row r="320" spans="1:26" x14ac:dyDescent="0.25">
      <c r="A320" s="1">
        <f t="shared" si="47"/>
        <v>44214</v>
      </c>
      <c r="B320" s="4">
        <f>CHOOSE(References!$G$1,S326,AVERAGEIF(S320:S326,"&lt;&gt;#n/a"),IF(ISERROR(VALUE(B319)),0,B319)+SUMIF(S320,"&lt;&gt;#n/a"))</f>
        <v>45177.717006259089</v>
      </c>
      <c r="C320" s="4">
        <f>CHOOSE(References!$G$1,T326,AVERAGEIF(T320:T326,"&lt;&gt;#n/a"),IF(ISERROR(VALUE(C319)),0,C319)+SUMIF(T320,"&lt;&gt;#n/a"))</f>
        <v>1193.3480637366074</v>
      </c>
      <c r="D320" s="4">
        <f>CHOOSE(References!$G$1,U326,AVERAGEIF(U320:U326,"&lt;&gt;#n/a"),IF(ISERROR(VALUE(D319)),0,D319)+SUMIF(U320,"&lt;&gt;#n/a"))</f>
        <v>50245.040265776326</v>
      </c>
      <c r="E320" s="4">
        <f>CHOOSE(References!$G$1,V326,AVERAGEIF(V320:V326,"&lt;&gt;#n/a"),IF(ISERROR(VALUE(E319)),0,E319)+SUMIF(V320,"&lt;&gt;#n/a"))</f>
        <v>1465.1633093365604</v>
      </c>
      <c r="F320" s="4">
        <f>CHOOSE(References!$G$1,W326,AVERAGEIF(W320:W326,"&lt;&gt;#n/a"),IF(ISERROR(VALUE(F319)),0,F319)+SUMIF(W320,"&lt;&gt;#n/a"))</f>
        <v>36081.029637132</v>
      </c>
      <c r="G320" s="4">
        <f>CHOOSE(References!$G$1,X326,AVERAGEIF(X320:X326,"&lt;&gt;#n/a"),IF(ISERROR(VALUE(G319)),0,G319)+SUMIF(X320,"&lt;&gt;#n/a"))</f>
        <v>944.18151564412665</v>
      </c>
      <c r="H320" s="4">
        <f>CHOOSE(References!$G$1,Y326,AVERAGEIF(Y320:Y326,"&lt;&gt;#n/a"),IF(ISERROR(VALUE(H319)),0,H319)+SUMIF(Y320,"&lt;&gt;#n/a"))</f>
        <v>67199.685708215446</v>
      </c>
      <c r="I320" s="4">
        <f>CHOOSE(References!$G$1,Z326,AVERAGEIF(Z320:Z326,"&lt;&gt;#n/a"),IF(ISERROR(VALUE(I319)),0,I319)+SUMIF(Z320,"&lt;&gt;#n/a"))</f>
        <v>1118.9372703623703</v>
      </c>
      <c r="R320" s="1">
        <f t="shared" si="48"/>
        <v>44208</v>
      </c>
      <c r="S320" s="2">
        <f>IF(References!$E$1=2,#N/A,INDEX(Data!$A$1:$ZZ$10000,MATCH($R320,Data!$A$1:$A$10036,0),MATCH(S$2,Data!$A$1:$ZZ$1,0))*S$1)</f>
        <v>683.67958547477122</v>
      </c>
      <c r="T320" s="2">
        <f>IF(References!$E$1=1,#N/A,INDEX(Data!$A$1:$ZZ$10000,MATCH($R320,Data!$A$1:$A$10036,0),MATCH(T$2,Data!$A$1:$ZZ$1,0))*S$1)</f>
        <v>7.8335355046926285</v>
      </c>
      <c r="U320" s="2">
        <f>IF(References!$E$1=2,#N/A,INDEX(Data!$A$1:$ZZ$10000,MATCH($R320,Data!$A$1:$A$10036,0),MATCH(U$2,Data!$A$1:$ZZ$1,0))*U$1)</f>
        <v>8.6660159066455175E-2</v>
      </c>
      <c r="V320" s="2">
        <f>IF(References!$E$1=1,#N/A,INDEX(Data!$A$1:$ZZ$10000,MATCH($R320,Data!$A$1:$A$10036,0),MATCH(V$2,Data!$A$1:$ZZ$1,0))*U$1)</f>
        <v>0.60662111346518621</v>
      </c>
      <c r="W320" s="2">
        <f>IF(References!$E$1=2,#N/A,INDEX(Data!$A$1:$ZZ$10000,MATCH($R320,Data!$A$1:$A$10036,0),MATCH(W$2,Data!$A$1:$ZZ$1,0))*W$1)</f>
        <v>131.84478107775342</v>
      </c>
      <c r="X320" s="2">
        <f>IF(References!$E$1=1,#N/A,INDEX(Data!$A$1:$ZZ$10000,MATCH($R320,Data!$A$1:$A$10036,0),MATCH(X$2,Data!$A$1:$ZZ$1,0))*W$1)</f>
        <v>0.44932495985602433</v>
      </c>
      <c r="Y320" s="2">
        <f>IF(References!$E$1=2,#N/A,INDEX(Data!$A$1:$ZZ$10000,MATCH($R320,Data!$A$1:$A$10036,0),MATCH(Y$2,Data!$A$1:$ZZ$1,0))*Y$1)</f>
        <v>670.16563786409347</v>
      </c>
      <c r="Z320" s="2">
        <f>IF(References!$E$1=1,#N/A,INDEX(Data!$A$1:$ZZ$10000,MATCH($R320,Data!$A$1:$A$10036,0),MATCH(Z$2,Data!$A$1:$ZZ$1,0))*Y$1)</f>
        <v>6.2935909998573321</v>
      </c>
    </row>
    <row r="321" spans="1:26" x14ac:dyDescent="0.25">
      <c r="A321" s="1">
        <f t="shared" si="47"/>
        <v>44215</v>
      </c>
      <c r="B321" s="4">
        <f>CHOOSE(References!$G$1,S327,AVERAGEIF(S321:S327,"&lt;&gt;#n/a"),IF(ISERROR(VALUE(B320)),0,B320)+SUMIF(S321,"&lt;&gt;#n/a"))</f>
        <v>45851.978579293434</v>
      </c>
      <c r="C321" s="4">
        <f>CHOOSE(References!$G$1,T327,AVERAGEIF(T321:T327,"&lt;&gt;#n/a"),IF(ISERROR(VALUE(C320)),0,C320)+SUMIF(T321,"&lt;&gt;#n/a"))</f>
        <v>1211.7546509432859</v>
      </c>
      <c r="D321" s="4">
        <f>CHOOSE(References!$G$1,U327,AVERAGEIF(U321:U327,"&lt;&gt;#n/a"),IF(ISERROR(VALUE(D320)),0,D320)+SUMIF(U321,"&lt;&gt;#n/a"))</f>
        <v>50245.040265776326</v>
      </c>
      <c r="E321" s="4">
        <f>CHOOSE(References!$G$1,V327,AVERAGEIF(V321:V327,"&lt;&gt;#n/a"),IF(ISERROR(VALUE(E320)),0,E320)+SUMIF(V321,"&lt;&gt;#n/a"))</f>
        <v>1465.1633093365604</v>
      </c>
      <c r="F321" s="4">
        <f>CHOOSE(References!$G$1,W327,AVERAGEIF(W321:W327,"&lt;&gt;#n/a"),IF(ISERROR(VALUE(F320)),0,F320)+SUMIF(W321,"&lt;&gt;#n/a"))</f>
        <v>36381.86339596894</v>
      </c>
      <c r="G321" s="4">
        <f>CHOOSE(References!$G$1,X327,AVERAGEIF(X321:X327,"&lt;&gt;#n/a"),IF(ISERROR(VALUE(G320)),0,G320)+SUMIF(X321,"&lt;&gt;#n/a"))</f>
        <v>945.10156199049845</v>
      </c>
      <c r="H321" s="4">
        <f>CHOOSE(References!$G$1,Y327,AVERAGEIF(Y321:Y327,"&lt;&gt;#n/a"),IF(ISERROR(VALUE(H320)),0,H320)+SUMIF(Y321,"&lt;&gt;#n/a"))</f>
        <v>67803.785354608321</v>
      </c>
      <c r="I321" s="4">
        <f>CHOOSE(References!$G$1,Z327,AVERAGEIF(Z321:Z327,"&lt;&gt;#n/a"),IF(ISERROR(VALUE(I320)),0,I320)+SUMIF(Z321,"&lt;&gt;#n/a"))</f>
        <v>1124.8753084182474</v>
      </c>
      <c r="R321" s="1">
        <f t="shared" si="48"/>
        <v>44209</v>
      </c>
      <c r="S321" s="2">
        <f>IF(References!$E$1=2,#N/A,INDEX(Data!$A$1:$ZZ$10000,MATCH($R321,Data!$A$1:$A$10036,0),MATCH(S$2,Data!$A$1:$ZZ$1,0))*S$1)</f>
        <v>674.26157303434684</v>
      </c>
      <c r="T321" s="2">
        <f>IF(References!$E$1=1,#N/A,INDEX(Data!$A$1:$ZZ$10000,MATCH($R321,Data!$A$1:$A$10036,0),MATCH(T$2,Data!$A$1:$ZZ$1,0))*S$1)</f>
        <v>18.40658720667852</v>
      </c>
      <c r="U321" s="2">
        <f>IF(References!$E$1=2,#N/A,INDEX(Data!$A$1:$ZZ$10000,MATCH($R321,Data!$A$1:$A$10036,0),MATCH(U$2,Data!$A$1:$ZZ$1,0))*U$1)</f>
        <v>0</v>
      </c>
      <c r="V321" s="2">
        <f>IF(References!$E$1=1,#N/A,INDEX(Data!$A$1:$ZZ$10000,MATCH($R321,Data!$A$1:$A$10036,0),MATCH(V$2,Data!$A$1:$ZZ$1,0))*U$1)</f>
        <v>0</v>
      </c>
      <c r="W321" s="2">
        <f>IF(References!$E$1=2,#N/A,INDEX(Data!$A$1:$ZZ$10000,MATCH($R321,Data!$A$1:$A$10036,0),MATCH(W$2,Data!$A$1:$ZZ$1,0))*W$1)</f>
        <v>300.83375883693816</v>
      </c>
      <c r="X321" s="2">
        <f>IF(References!$E$1=1,#N/A,INDEX(Data!$A$1:$ZZ$10000,MATCH($R321,Data!$A$1:$A$10036,0),MATCH(X$2,Data!$A$1:$ZZ$1,0))*W$1)</f>
        <v>0.92004634637185934</v>
      </c>
      <c r="Y321" s="2">
        <f>IF(References!$E$1=2,#N/A,INDEX(Data!$A$1:$ZZ$10000,MATCH($R321,Data!$A$1:$A$10036,0),MATCH(Y$2,Data!$A$1:$ZZ$1,0))*Y$1)</f>
        <v>604.09964639287261</v>
      </c>
      <c r="Z321" s="2">
        <f>IF(References!$E$1=1,#N/A,INDEX(Data!$A$1:$ZZ$10000,MATCH($R321,Data!$A$1:$A$10036,0),MATCH(Z$2,Data!$A$1:$ZZ$1,0))*Y$1)</f>
        <v>5.9380380558769801</v>
      </c>
    </row>
    <row r="322" spans="1:26" x14ac:dyDescent="0.25">
      <c r="A322" s="1">
        <f t="shared" si="47"/>
        <v>44216</v>
      </c>
      <c r="B322" s="4">
        <f>CHOOSE(References!$G$1,S328,AVERAGEIF(S322:S328,"&lt;&gt;#n/a"),IF(ISERROR(VALUE(B321)),0,B321)+SUMIF(S322,"&lt;&gt;#n/a"))</f>
        <v>46526.24015232778</v>
      </c>
      <c r="C322" s="4">
        <f>CHOOSE(References!$G$1,T328,AVERAGEIF(T322:T328,"&lt;&gt;#n/a"),IF(ISERROR(VALUE(C321)),0,C321)+SUMIF(T322,"&lt;&gt;#n/a"))</f>
        <v>1230.1612381499644</v>
      </c>
      <c r="D322" s="4">
        <f>CHOOSE(References!$G$1,U328,AVERAGEIF(U322:U328,"&lt;&gt;#n/a"),IF(ISERROR(VALUE(D321)),0,D321)+SUMIF(U322,"&lt;&gt;#n/a"))</f>
        <v>50245.040265776326</v>
      </c>
      <c r="E322" s="4">
        <f>CHOOSE(References!$G$1,V328,AVERAGEIF(V322:V328,"&lt;&gt;#n/a"),IF(ISERROR(VALUE(E321)),0,E321)+SUMIF(V322,"&lt;&gt;#n/a"))</f>
        <v>1465.1633093365604</v>
      </c>
      <c r="F322" s="4">
        <f>CHOOSE(References!$G$1,W328,AVERAGEIF(W322:W328,"&lt;&gt;#n/a"),IF(ISERROR(VALUE(F321)),0,F321)+SUMIF(W322,"&lt;&gt;#n/a"))</f>
        <v>36682.697154805879</v>
      </c>
      <c r="G322" s="4">
        <f>CHOOSE(References!$G$1,X328,AVERAGEIF(X322:X328,"&lt;&gt;#n/a"),IF(ISERROR(VALUE(G321)),0,G321)+SUMIF(X322,"&lt;&gt;#n/a"))</f>
        <v>946.02160833687026</v>
      </c>
      <c r="H322" s="4">
        <f>CHOOSE(References!$G$1,Y328,AVERAGEIF(Y322:Y328,"&lt;&gt;#n/a"),IF(ISERROR(VALUE(H321)),0,H321)+SUMIF(Y322,"&lt;&gt;#n/a"))</f>
        <v>68407.885001001196</v>
      </c>
      <c r="I322" s="4">
        <f>CHOOSE(References!$G$1,Z328,AVERAGEIF(Z322:Z328,"&lt;&gt;#n/a"),IF(ISERROR(VALUE(I321)),0,I321)+SUMIF(Z322,"&lt;&gt;#n/a"))</f>
        <v>1130.8133464741245</v>
      </c>
      <c r="R322" s="1">
        <f t="shared" si="48"/>
        <v>44210</v>
      </c>
      <c r="S322" s="2">
        <f>IF(References!$E$1=2,#N/A,INDEX(Data!$A$1:$ZZ$10000,MATCH($R322,Data!$A$1:$A$10036,0),MATCH(S$2,Data!$A$1:$ZZ$1,0))*S$1)</f>
        <v>674.26157303434684</v>
      </c>
      <c r="T322" s="2">
        <f>IF(References!$E$1=1,#N/A,INDEX(Data!$A$1:$ZZ$10000,MATCH($R322,Data!$A$1:$A$10036,0),MATCH(T$2,Data!$A$1:$ZZ$1,0))*S$1)</f>
        <v>18.40658720667852</v>
      </c>
      <c r="U322" s="2">
        <f>IF(References!$E$1=2,#N/A,INDEX(Data!$A$1:$ZZ$10000,MATCH($R322,Data!$A$1:$A$10036,0),MATCH(U$2,Data!$A$1:$ZZ$1,0))*U$1)</f>
        <v>0</v>
      </c>
      <c r="V322" s="2">
        <f>IF(References!$E$1=1,#N/A,INDEX(Data!$A$1:$ZZ$10000,MATCH($R322,Data!$A$1:$A$10036,0),MATCH(V$2,Data!$A$1:$ZZ$1,0))*U$1)</f>
        <v>0</v>
      </c>
      <c r="W322" s="2">
        <f>IF(References!$E$1=2,#N/A,INDEX(Data!$A$1:$ZZ$10000,MATCH($R322,Data!$A$1:$A$10036,0),MATCH(W$2,Data!$A$1:$ZZ$1,0))*W$1)</f>
        <v>300.83375883693816</v>
      </c>
      <c r="X322" s="2">
        <f>IF(References!$E$1=1,#N/A,INDEX(Data!$A$1:$ZZ$10000,MATCH($R322,Data!$A$1:$A$10036,0),MATCH(X$2,Data!$A$1:$ZZ$1,0))*W$1)</f>
        <v>0.92004634637185934</v>
      </c>
      <c r="Y322" s="2">
        <f>IF(References!$E$1=2,#N/A,INDEX(Data!$A$1:$ZZ$10000,MATCH($R322,Data!$A$1:$A$10036,0),MATCH(Y$2,Data!$A$1:$ZZ$1,0))*Y$1)</f>
        <v>604.09964639287261</v>
      </c>
      <c r="Z322" s="2">
        <f>IF(References!$E$1=1,#N/A,INDEX(Data!$A$1:$ZZ$10000,MATCH($R322,Data!$A$1:$A$10036,0),MATCH(Z$2,Data!$A$1:$ZZ$1,0))*Y$1)</f>
        <v>5.9380380558769801</v>
      </c>
    </row>
    <row r="323" spans="1:26" x14ac:dyDescent="0.25">
      <c r="A323" s="1">
        <f t="shared" si="47"/>
        <v>44217</v>
      </c>
      <c r="B323" s="4">
        <f>CHOOSE(References!$G$1,S329,AVERAGEIF(S323:S329,"&lt;&gt;#n/a"),IF(ISERROR(VALUE(B322)),0,B322)+SUMIF(S323,"&lt;&gt;#n/a"))</f>
        <v>47247.132733498758</v>
      </c>
      <c r="C323" s="4">
        <f>CHOOSE(References!$G$1,T329,AVERAGEIF(T323:T329,"&lt;&gt;#n/a"),IF(ISERROR(VALUE(C322)),0,C322)+SUMIF(T323,"&lt;&gt;#n/a"))</f>
        <v>1248.6418663349482</v>
      </c>
      <c r="D323" s="4">
        <f>CHOOSE(References!$G$1,U329,AVERAGEIF(U323:U329,"&lt;&gt;#n/a"),IF(ISERROR(VALUE(D322)),0,D322)+SUMIF(U323,"&lt;&gt;#n/a"))</f>
        <v>50245.126925935394</v>
      </c>
      <c r="E323" s="4">
        <f>CHOOSE(References!$G$1,V329,AVERAGEIF(V323:V329,"&lt;&gt;#n/a"),IF(ISERROR(VALUE(E322)),0,E322)+SUMIF(V323,"&lt;&gt;#n/a"))</f>
        <v>1465.7699304500256</v>
      </c>
      <c r="F323" s="4">
        <f>CHOOSE(References!$G$1,W329,AVERAGEIF(W323:W329,"&lt;&gt;#n/a"),IF(ISERROR(VALUE(F322)),0,F322)+SUMIF(W323,"&lt;&gt;#n/a"))</f>
        <v>37033.662741306754</v>
      </c>
      <c r="G323" s="4">
        <f>CHOOSE(References!$G$1,X329,AVERAGEIF(X323:X329,"&lt;&gt;#n/a"),IF(ISERROR(VALUE(G322)),0,G322)+SUMIF(X323,"&lt;&gt;#n/a"))</f>
        <v>946.74908684330387</v>
      </c>
      <c r="H323" s="4">
        <f>CHOOSE(References!$G$1,Y329,AVERAGEIF(Y323:Y329,"&lt;&gt;#n/a"),IF(ISERROR(VALUE(H322)),0,H322)+SUMIF(Y323,"&lt;&gt;#n/a"))</f>
        <v>69093.381960253158</v>
      </c>
      <c r="I323" s="4">
        <f>CHOOSE(References!$G$1,Z329,AVERAGEIF(Z323:Z329,"&lt;&gt;#n/a"),IF(ISERROR(VALUE(I322)),0,I322)+SUMIF(Z323,"&lt;&gt;#n/a"))</f>
        <v>1143.1999601464656</v>
      </c>
      <c r="R323" s="1">
        <f t="shared" si="48"/>
        <v>44211</v>
      </c>
      <c r="S323" s="2">
        <f>IF(References!$E$1=2,#N/A,INDEX(Data!$A$1:$ZZ$10000,MATCH($R323,Data!$A$1:$A$10036,0),MATCH(S$2,Data!$A$1:$ZZ$1,0))*S$1)</f>
        <v>720.89258117097643</v>
      </c>
      <c r="T323" s="2">
        <f>IF(References!$E$1=1,#N/A,INDEX(Data!$A$1:$ZZ$10000,MATCH($R323,Data!$A$1:$A$10036,0),MATCH(T$2,Data!$A$1:$ZZ$1,0))*S$1)</f>
        <v>18.480628184983743</v>
      </c>
      <c r="U323" s="2">
        <f>IF(References!$E$1=2,#N/A,INDEX(Data!$A$1:$ZZ$10000,MATCH($R323,Data!$A$1:$A$10036,0),MATCH(U$2,Data!$A$1:$ZZ$1,0))*U$1)</f>
        <v>8.6660159066455175E-2</v>
      </c>
      <c r="V323" s="2">
        <f>IF(References!$E$1=1,#N/A,INDEX(Data!$A$1:$ZZ$10000,MATCH($R323,Data!$A$1:$A$10036,0),MATCH(V$2,Data!$A$1:$ZZ$1,0))*U$1)</f>
        <v>0.60662111346518621</v>
      </c>
      <c r="W323" s="2">
        <f>IF(References!$E$1=2,#N/A,INDEX(Data!$A$1:$ZZ$10000,MATCH($R323,Data!$A$1:$A$10036,0),MATCH(W$2,Data!$A$1:$ZZ$1,0))*W$1)</f>
        <v>350.96558650087462</v>
      </c>
      <c r="X323" s="2">
        <f>IF(References!$E$1=1,#N/A,INDEX(Data!$A$1:$ZZ$10000,MATCH($R323,Data!$A$1:$A$10036,0),MATCH(X$2,Data!$A$1:$ZZ$1,0))*W$1)</f>
        <v>0.72747850643356315</v>
      </c>
      <c r="Y323" s="2">
        <f>IF(References!$E$1=2,#N/A,INDEX(Data!$A$1:$ZZ$10000,MATCH($R323,Data!$A$1:$A$10036,0),MATCH(Y$2,Data!$A$1:$ZZ$1,0))*Y$1)</f>
        <v>685.4969592519642</v>
      </c>
      <c r="Z323" s="2">
        <f>IF(References!$E$1=1,#N/A,INDEX(Data!$A$1:$ZZ$10000,MATCH($R323,Data!$A$1:$A$10036,0),MATCH(Z$2,Data!$A$1:$ZZ$1,0))*Y$1)</f>
        <v>12.386613672341133</v>
      </c>
    </row>
    <row r="324" spans="1:26" x14ac:dyDescent="0.25">
      <c r="A324" s="1">
        <f t="shared" si="47"/>
        <v>44218</v>
      </c>
      <c r="B324" s="4">
        <f>CHOOSE(References!$G$1,S330,AVERAGEIF(S324:S330,"&lt;&gt;#n/a"),IF(ISERROR(VALUE(B323)),0,B323)+SUMIF(S324,"&lt;&gt;#n/a"))</f>
        <v>48072.852531754266</v>
      </c>
      <c r="C324" s="4">
        <f>CHOOSE(References!$G$1,T330,AVERAGEIF(T324:T330,"&lt;&gt;#n/a"),IF(ISERROR(VALUE(C323)),0,C323)+SUMIF(T324,"&lt;&gt;#n/a"))</f>
        <v>1267.5963567810854</v>
      </c>
      <c r="D324" s="4">
        <f>CHOOSE(References!$G$1,U330,AVERAGEIF(U324:U330,"&lt;&gt;#n/a"),IF(ISERROR(VALUE(D323)),0,D323)+SUMIF(U324,"&lt;&gt;#n/a"))</f>
        <v>50245.213586094462</v>
      </c>
      <c r="E324" s="4">
        <f>CHOOSE(References!$G$1,V330,AVERAGEIF(V324:V330,"&lt;&gt;#n/a"),IF(ISERROR(VALUE(E323)),0,E323)+SUMIF(V324,"&lt;&gt;#n/a"))</f>
        <v>1466.4632117225574</v>
      </c>
      <c r="F324" s="4">
        <f>CHOOSE(References!$G$1,W330,AVERAGEIF(W324:W330,"&lt;&gt;#n/a"),IF(ISERROR(VALUE(F323)),0,F323)+SUMIF(W324,"&lt;&gt;#n/a"))</f>
        <v>37033.662741306754</v>
      </c>
      <c r="G324" s="4">
        <f>CHOOSE(References!$G$1,X330,AVERAGEIF(X324:X330,"&lt;&gt;#n/a"),IF(ISERROR(VALUE(G323)),0,G323)+SUMIF(X324,"&lt;&gt;#n/a"))</f>
        <v>946.74908684330387</v>
      </c>
      <c r="H324" s="4">
        <f>CHOOSE(References!$G$1,Y330,AVERAGEIF(Y324:Y330,"&lt;&gt;#n/a"),IF(ISERROR(VALUE(H323)),0,H323)+SUMIF(Y324,"&lt;&gt;#n/a"))</f>
        <v>69782.024195548031</v>
      </c>
      <c r="I324" s="4">
        <f>CHOOSE(References!$G$1,Z330,AVERAGEIF(Z324:Z330,"&lt;&gt;#n/a"),IF(ISERROR(VALUE(I323)),0,I323)+SUMIF(Z324,"&lt;&gt;#n/a"))</f>
        <v>1155.0243747193506</v>
      </c>
      <c r="R324" s="1">
        <f t="shared" si="48"/>
        <v>44212</v>
      </c>
      <c r="S324" s="2">
        <f>IF(References!$E$1=2,#N/A,INDEX(Data!$A$1:$ZZ$10000,MATCH($R324,Data!$A$1:$A$10036,0),MATCH(S$2,Data!$A$1:$ZZ$1,0))*S$1)</f>
        <v>825.71979825551171</v>
      </c>
      <c r="T324" s="2">
        <f>IF(References!$E$1=1,#N/A,INDEX(Data!$A$1:$ZZ$10000,MATCH($R324,Data!$A$1:$A$10036,0),MATCH(T$2,Data!$A$1:$ZZ$1,0))*S$1)</f>
        <v>18.954490446137171</v>
      </c>
      <c r="U324" s="2">
        <f>IF(References!$E$1=2,#N/A,INDEX(Data!$A$1:$ZZ$10000,MATCH($R324,Data!$A$1:$A$10036,0),MATCH(U$2,Data!$A$1:$ZZ$1,0))*U$1)</f>
        <v>8.6660159066455175E-2</v>
      </c>
      <c r="V324" s="2">
        <f>IF(References!$E$1=1,#N/A,INDEX(Data!$A$1:$ZZ$10000,MATCH($R324,Data!$A$1:$A$10036,0),MATCH(V$2,Data!$A$1:$ZZ$1,0))*U$1)</f>
        <v>0.6932812725316414</v>
      </c>
      <c r="W324" s="2">
        <f>IF(References!$E$1=2,#N/A,INDEX(Data!$A$1:$ZZ$10000,MATCH($R324,Data!$A$1:$A$10036,0),MATCH(W$2,Data!$A$1:$ZZ$1,0))*W$1)</f>
        <v>0</v>
      </c>
      <c r="X324" s="2">
        <f>IF(References!$E$1=1,#N/A,INDEX(Data!$A$1:$ZZ$10000,MATCH($R324,Data!$A$1:$A$10036,0),MATCH(X$2,Data!$A$1:$ZZ$1,0))*W$1)</f>
        <v>0</v>
      </c>
      <c r="Y324" s="2">
        <f>IF(References!$E$1=2,#N/A,INDEX(Data!$A$1:$ZZ$10000,MATCH($R324,Data!$A$1:$A$10036,0),MATCH(Y$2,Data!$A$1:$ZZ$1,0))*Y$1)</f>
        <v>688.64223529486731</v>
      </c>
      <c r="Z324" s="2">
        <f>IF(References!$E$1=1,#N/A,INDEX(Data!$A$1:$ZZ$10000,MATCH($R324,Data!$A$1:$A$10036,0),MATCH(Z$2,Data!$A$1:$ZZ$1,0))*Y$1)</f>
        <v>11.82441457288502</v>
      </c>
    </row>
    <row r="325" spans="1:26" x14ac:dyDescent="0.25">
      <c r="A325" s="1">
        <f t="shared" si="47"/>
        <v>44219</v>
      </c>
      <c r="B325" s="4">
        <f>CHOOSE(References!$G$1,S331,AVERAGEIF(S325:S331,"&lt;&gt;#n/a"),IF(ISERROR(VALUE(B324)),0,B324)+SUMIF(S325,"&lt;&gt;#n/a"))</f>
        <v>48685.052956773172</v>
      </c>
      <c r="C325" s="4">
        <f>CHOOSE(References!$G$1,T331,AVERAGEIF(T325:T331,"&lt;&gt;#n/a"),IF(ISERROR(VALUE(C324)),0,C324)+SUMIF(T325,"&lt;&gt;#n/a"))</f>
        <v>1286.7729701621383</v>
      </c>
      <c r="D325" s="4">
        <f>CHOOSE(References!$G$1,U331,AVERAGEIF(U325:U331,"&lt;&gt;#n/a"),IF(ISERROR(VALUE(D324)),0,D324)+SUMIF(U325,"&lt;&gt;#n/a"))</f>
        <v>50245.213586094462</v>
      </c>
      <c r="E325" s="4">
        <f>CHOOSE(References!$G$1,V331,AVERAGEIF(V325:V331,"&lt;&gt;#n/a"),IF(ISERROR(VALUE(E324)),0,E324)+SUMIF(V325,"&lt;&gt;#n/a"))</f>
        <v>1466.4632117225574</v>
      </c>
      <c r="F325" s="4">
        <f>CHOOSE(References!$G$1,W331,AVERAGEIF(W325:W331,"&lt;&gt;#n/a"),IF(ISERROR(VALUE(F324)),0,F324)+SUMIF(W325,"&lt;&gt;#n/a"))</f>
        <v>37033.662741306754</v>
      </c>
      <c r="G325" s="4">
        <f>CHOOSE(References!$G$1,X331,AVERAGEIF(X325:X331,"&lt;&gt;#n/a"),IF(ISERROR(VALUE(G324)),0,G324)+SUMIF(X325,"&lt;&gt;#n/a"))</f>
        <v>946.74908684330387</v>
      </c>
      <c r="H325" s="4">
        <f>CHOOSE(References!$G$1,Y331,AVERAGEIF(Y325:Y331,"&lt;&gt;#n/a"),IF(ISERROR(VALUE(H324)),0,H324)+SUMIF(Y325,"&lt;&gt;#n/a"))</f>
        <v>70531.070925436899</v>
      </c>
      <c r="I325" s="4">
        <f>CHOOSE(References!$G$1,Z331,AVERAGEIF(Z325:Z331,"&lt;&gt;#n/a"),IF(ISERROR(VALUE(I324)),0,I324)+SUMIF(Z325,"&lt;&gt;#n/a"))</f>
        <v>1166.1802282009905</v>
      </c>
      <c r="R325" s="1">
        <f t="shared" si="48"/>
        <v>44213</v>
      </c>
      <c r="S325" s="2">
        <f>IF(References!$E$1=2,#N/A,INDEX(Data!$A$1:$ZZ$10000,MATCH($R325,Data!$A$1:$A$10036,0),MATCH(S$2,Data!$A$1:$ZZ$1,0))*S$1)</f>
        <v>612.20042501890862</v>
      </c>
      <c r="T325" s="2">
        <f>IF(References!$E$1=1,#N/A,INDEX(Data!$A$1:$ZZ$10000,MATCH($R325,Data!$A$1:$A$10036,0),MATCH(T$2,Data!$A$1:$ZZ$1,0))*S$1)</f>
        <v>19.176613381052842</v>
      </c>
      <c r="U325" s="2">
        <f>IF(References!$E$1=2,#N/A,INDEX(Data!$A$1:$ZZ$10000,MATCH($R325,Data!$A$1:$A$10036,0),MATCH(U$2,Data!$A$1:$ZZ$1,0))*U$1)</f>
        <v>0</v>
      </c>
      <c r="V325" s="2">
        <f>IF(References!$E$1=1,#N/A,INDEX(Data!$A$1:$ZZ$10000,MATCH($R325,Data!$A$1:$A$10036,0),MATCH(V$2,Data!$A$1:$ZZ$1,0))*U$1)</f>
        <v>0</v>
      </c>
      <c r="W325" s="2">
        <f>IF(References!$E$1=2,#N/A,INDEX(Data!$A$1:$ZZ$10000,MATCH($R325,Data!$A$1:$A$10036,0),MATCH(W$2,Data!$A$1:$ZZ$1,0))*W$1)</f>
        <v>0</v>
      </c>
      <c r="X325" s="2">
        <f>IF(References!$E$1=1,#N/A,INDEX(Data!$A$1:$ZZ$10000,MATCH($R325,Data!$A$1:$A$10036,0),MATCH(X$2,Data!$A$1:$ZZ$1,0))*W$1)</f>
        <v>0</v>
      </c>
      <c r="Y325" s="2">
        <f>IF(References!$E$1=2,#N/A,INDEX(Data!$A$1:$ZZ$10000,MATCH($R325,Data!$A$1:$A$10036,0),MATCH(Y$2,Data!$A$1:$ZZ$1,0))*Y$1)</f>
        <v>749.04672988886261</v>
      </c>
      <c r="Z325" s="2">
        <f>IF(References!$E$1=1,#N/A,INDEX(Data!$A$1:$ZZ$10000,MATCH($R325,Data!$A$1:$A$10036,0),MATCH(Z$2,Data!$A$1:$ZZ$1,0))*Y$1)</f>
        <v>11.155853481639916</v>
      </c>
    </row>
    <row r="326" spans="1:26" x14ac:dyDescent="0.25">
      <c r="A326" s="1">
        <f t="shared" si="47"/>
        <v>44220</v>
      </c>
      <c r="B326" s="4">
        <f>CHOOSE(References!$G$1,S332,AVERAGEIF(S326:S332,"&lt;&gt;#n/a"),IF(ISERROR(VALUE(B325)),0,B325)+SUMIF(S326,"&lt;&gt;#n/a"))</f>
        <v>49256.619692898174</v>
      </c>
      <c r="C326" s="4">
        <f>CHOOSE(References!$G$1,T332,AVERAGEIF(T326:T332,"&lt;&gt;#n/a"),IF(ISERROR(VALUE(C325)),0,C325)+SUMIF(T326,"&lt;&gt;#n/a"))</f>
        <v>1296.7092694506994</v>
      </c>
      <c r="D326" s="4">
        <f>CHOOSE(References!$G$1,U332,AVERAGEIF(U326:U332,"&lt;&gt;#n/a"),IF(ISERROR(VALUE(D325)),0,D325)+SUMIF(U326,"&lt;&gt;#n/a"))</f>
        <v>50245.30024625353</v>
      </c>
      <c r="E326" s="4">
        <f>CHOOSE(References!$G$1,V332,AVERAGEIF(V326:V332,"&lt;&gt;#n/a"),IF(ISERROR(VALUE(E325)),0,E325)+SUMIF(V326,"&lt;&gt;#n/a"))</f>
        <v>1466.8098523588233</v>
      </c>
      <c r="F326" s="4">
        <f>CHOOSE(References!$G$1,W332,AVERAGEIF(W326:W332,"&lt;&gt;#n/a"),IF(ISERROR(VALUE(F325)),0,F325)+SUMIF(W326,"&lt;&gt;#n/a"))</f>
        <v>37033.662741306754</v>
      </c>
      <c r="G326" s="4">
        <f>CHOOSE(References!$G$1,X332,AVERAGEIF(X326:X332,"&lt;&gt;#n/a"),IF(ISERROR(VALUE(G325)),0,G325)+SUMIF(X326,"&lt;&gt;#n/a"))</f>
        <v>946.74908684330387</v>
      </c>
      <c r="H326" s="4">
        <f>CHOOSE(References!$G$1,Y332,AVERAGEIF(Y326:Y332,"&lt;&gt;#n/a"),IF(ISERROR(VALUE(H325)),0,H325)+SUMIF(Y326,"&lt;&gt;#n/a"))</f>
        <v>71176.089549528027</v>
      </c>
      <c r="I326" s="4">
        <f>CHOOSE(References!$G$1,Z332,AVERAGEIF(Z326:Z332,"&lt;&gt;#n/a"),IF(ISERROR(VALUE(I325)),0,I325)+SUMIF(Z326,"&lt;&gt;#n/a"))</f>
        <v>1176.9896454808033</v>
      </c>
      <c r="R326" s="1">
        <f t="shared" si="48"/>
        <v>44214</v>
      </c>
      <c r="S326" s="2">
        <f>IF(References!$E$1=2,#N/A,INDEX(Data!$A$1:$ZZ$10000,MATCH($R326,Data!$A$1:$A$10036,0),MATCH(S$2,Data!$A$1:$ZZ$1,0))*S$1)</f>
        <v>571.56673612500208</v>
      </c>
      <c r="T326" s="2">
        <f>IF(References!$E$1=1,#N/A,INDEX(Data!$A$1:$ZZ$10000,MATCH($R326,Data!$A$1:$A$10036,0),MATCH(T$2,Data!$A$1:$ZZ$1,0))*S$1)</f>
        <v>9.9362992885609707</v>
      </c>
      <c r="U326" s="2">
        <f>IF(References!$E$1=2,#N/A,INDEX(Data!$A$1:$ZZ$10000,MATCH($R326,Data!$A$1:$A$10036,0),MATCH(U$2,Data!$A$1:$ZZ$1,0))*U$1)</f>
        <v>8.6660159066455175E-2</v>
      </c>
      <c r="V326" s="2">
        <f>IF(References!$E$1=1,#N/A,INDEX(Data!$A$1:$ZZ$10000,MATCH($R326,Data!$A$1:$A$10036,0),MATCH(V$2,Data!$A$1:$ZZ$1,0))*U$1)</f>
        <v>0.3466406362658207</v>
      </c>
      <c r="W326" s="2">
        <f>IF(References!$E$1=2,#N/A,INDEX(Data!$A$1:$ZZ$10000,MATCH($R326,Data!$A$1:$A$10036,0),MATCH(W$2,Data!$A$1:$ZZ$1,0))*W$1)</f>
        <v>0</v>
      </c>
      <c r="X326" s="2">
        <f>IF(References!$E$1=1,#N/A,INDEX(Data!$A$1:$ZZ$10000,MATCH($R326,Data!$A$1:$A$10036,0),MATCH(X$2,Data!$A$1:$ZZ$1,0))*W$1)</f>
        <v>0</v>
      </c>
      <c r="Y326" s="2">
        <f>IF(References!$E$1=2,#N/A,INDEX(Data!$A$1:$ZZ$10000,MATCH($R326,Data!$A$1:$A$10036,0),MATCH(Y$2,Data!$A$1:$ZZ$1,0))*Y$1)</f>
        <v>645.01862409112425</v>
      </c>
      <c r="Z326" s="2">
        <f>IF(References!$E$1=1,#N/A,INDEX(Data!$A$1:$ZZ$10000,MATCH($R326,Data!$A$1:$A$10036,0),MATCH(Z$2,Data!$A$1:$ZZ$1,0))*Y$1)</f>
        <v>10.809417279812907</v>
      </c>
    </row>
    <row r="327" spans="1:26" x14ac:dyDescent="0.25">
      <c r="A327" s="1">
        <f t="shared" si="47"/>
        <v>44221</v>
      </c>
      <c r="B327" s="4">
        <f>CHOOSE(References!$G$1,S333,AVERAGEIF(S327:S333,"&lt;&gt;#n/a"),IF(ISERROR(VALUE(B326)),0,B326)+SUMIF(S327,"&lt;&gt;#n/a"))</f>
        <v>49812.445317035483</v>
      </c>
      <c r="C327" s="4">
        <f>CHOOSE(References!$G$1,T333,AVERAGEIF(T327:T333,"&lt;&gt;#n/a"),IF(ISERROR(VALUE(C326)),0,C326)+SUMIF(T327,"&lt;&gt;#n/a"))</f>
        <v>1305.5793786516651</v>
      </c>
      <c r="D327" s="4">
        <f>CHOOSE(References!$G$1,U333,AVERAGEIF(U327:U333,"&lt;&gt;#n/a"),IF(ISERROR(VALUE(D326)),0,D326)+SUMIF(U327,"&lt;&gt;#n/a"))</f>
        <v>50245.30024625353</v>
      </c>
      <c r="E327" s="4">
        <f>CHOOSE(References!$G$1,V333,AVERAGEIF(V327:V333,"&lt;&gt;#n/a"),IF(ISERROR(VALUE(E326)),0,E326)+SUMIF(V327,"&lt;&gt;#n/a"))</f>
        <v>1466.8098523588233</v>
      </c>
      <c r="F327" s="4">
        <f>CHOOSE(References!$G$1,W333,AVERAGEIF(W327:W333,"&lt;&gt;#n/a"),IF(ISERROR(VALUE(F326)),0,F326)+SUMIF(W327,"&lt;&gt;#n/a"))</f>
        <v>37033.662741306754</v>
      </c>
      <c r="G327" s="4">
        <f>CHOOSE(References!$G$1,X333,AVERAGEIF(X327:X333,"&lt;&gt;#n/a"),IF(ISERROR(VALUE(G326)),0,G326)+SUMIF(X327,"&lt;&gt;#n/a"))</f>
        <v>946.74908684330387</v>
      </c>
      <c r="H327" s="4">
        <f>CHOOSE(References!$G$1,Y333,AVERAGEIF(Y327:Y333,"&lt;&gt;#n/a"),IF(ISERROR(VALUE(H326)),0,H326)+SUMIF(Y327,"&lt;&gt;#n/a"))</f>
        <v>71176.089549528027</v>
      </c>
      <c r="I327" s="4">
        <f>CHOOSE(References!$G$1,Z333,AVERAGEIF(Z327:Z333,"&lt;&gt;#n/a"),IF(ISERROR(VALUE(I326)),0,I326)+SUMIF(Z327,"&lt;&gt;#n/a"))</f>
        <v>1176.9896454808033</v>
      </c>
      <c r="R327" s="1">
        <f t="shared" si="48"/>
        <v>44215</v>
      </c>
      <c r="S327" s="2">
        <f>IF(References!$E$1=2,#N/A,INDEX(Data!$A$1:$ZZ$10000,MATCH($R327,Data!$A$1:$A$10036,0),MATCH(S$2,Data!$A$1:$ZZ$1,0))*S$1)</f>
        <v>555.82562413731159</v>
      </c>
      <c r="T327" s="2">
        <f>IF(References!$E$1=1,#N/A,INDEX(Data!$A$1:$ZZ$10000,MATCH($R327,Data!$A$1:$A$10036,0),MATCH(T$2,Data!$A$1:$ZZ$1,0))*S$1)</f>
        <v>8.8701092009657554</v>
      </c>
      <c r="U327" s="2">
        <f>IF(References!$E$1=2,#N/A,INDEX(Data!$A$1:$ZZ$10000,MATCH($R327,Data!$A$1:$A$10036,0),MATCH(U$2,Data!$A$1:$ZZ$1,0))*U$1)</f>
        <v>0</v>
      </c>
      <c r="V327" s="2">
        <f>IF(References!$E$1=1,#N/A,INDEX(Data!$A$1:$ZZ$10000,MATCH($R327,Data!$A$1:$A$10036,0),MATCH(V$2,Data!$A$1:$ZZ$1,0))*U$1)</f>
        <v>0</v>
      </c>
      <c r="W327" s="2">
        <f>IF(References!$E$1=2,#N/A,INDEX(Data!$A$1:$ZZ$10000,MATCH($R327,Data!$A$1:$A$10036,0),MATCH(W$2,Data!$A$1:$ZZ$1,0))*W$1)</f>
        <v>0</v>
      </c>
      <c r="X327" s="2">
        <f>IF(References!$E$1=1,#N/A,INDEX(Data!$A$1:$ZZ$10000,MATCH($R327,Data!$A$1:$A$10036,0),MATCH(X$2,Data!$A$1:$ZZ$1,0))*W$1)</f>
        <v>0</v>
      </c>
      <c r="Y327" s="2">
        <f>IF(References!$E$1=2,#N/A,INDEX(Data!$A$1:$ZZ$10000,MATCH($R327,Data!$A$1:$A$10036,0),MATCH(Y$2,Data!$A$1:$ZZ$1,0))*Y$1)</f>
        <v>0</v>
      </c>
      <c r="Z327" s="2">
        <f>IF(References!$E$1=1,#N/A,INDEX(Data!$A$1:$ZZ$10000,MATCH($R327,Data!$A$1:$A$10036,0),MATCH(Z$2,Data!$A$1:$ZZ$1,0))*Y$1)</f>
        <v>0</v>
      </c>
    </row>
    <row r="328" spans="1:26" x14ac:dyDescent="0.25">
      <c r="A328" s="1">
        <f t="shared" si="47"/>
        <v>44222</v>
      </c>
      <c r="B328" s="4">
        <f>CHOOSE(References!$G$1,S334,AVERAGEIF(S328:S334,"&lt;&gt;#n/a"),IF(ISERROR(VALUE(B327)),0,B327)+SUMIF(S328,"&lt;&gt;#n/a"))</f>
        <v>50306.37268330963</v>
      </c>
      <c r="C328" s="4">
        <f>CHOOSE(References!$G$1,T334,AVERAGEIF(T328:T334,"&lt;&gt;#n/a"),IF(ISERROR(VALUE(C327)),0,C327)+SUMIF(T328,"&lt;&gt;#n/a"))</f>
        <v>1329.4205736659471</v>
      </c>
      <c r="D328" s="4">
        <f>CHOOSE(References!$G$1,U334,AVERAGEIF(U328:U334,"&lt;&gt;#n/a"),IF(ISERROR(VALUE(D327)),0,D327)+SUMIF(U328,"&lt;&gt;#n/a"))</f>
        <v>50245.386906412597</v>
      </c>
      <c r="E328" s="4">
        <f>CHOOSE(References!$G$1,V334,AVERAGEIF(V328:V334,"&lt;&gt;#n/a"),IF(ISERROR(VALUE(E327)),0,E327)+SUMIF(V328,"&lt;&gt;#n/a"))</f>
        <v>1468.0230945857536</v>
      </c>
      <c r="F328" s="4">
        <f>CHOOSE(References!$G$1,W334,AVERAGEIF(W328:W334,"&lt;&gt;#n/a"),IF(ISERROR(VALUE(F327)),0,F327)+SUMIF(W328,"&lt;&gt;#n/a"))</f>
        <v>37366.976275813286</v>
      </c>
      <c r="G328" s="4">
        <f>CHOOSE(References!$G$1,X334,AVERAGEIF(X328:X334,"&lt;&gt;#n/a"),IF(ISERROR(VALUE(G327)),0,G327)+SUMIF(X328,"&lt;&gt;#n/a"))</f>
        <v>948.20404385617098</v>
      </c>
      <c r="H328" s="4">
        <f>CHOOSE(References!$G$1,Y334,AVERAGEIF(Y328:Y334,"&lt;&gt;#n/a"),IF(ISERROR(VALUE(H327)),0,H327)+SUMIF(Y328,"&lt;&gt;#n/a"))</f>
        <v>71608.344684158496</v>
      </c>
      <c r="I328" s="4">
        <f>CHOOSE(References!$G$1,Z334,AVERAGEIF(Z328:Z334,"&lt;&gt;#n/a"),IF(ISERROR(VALUE(I327)),0,I327)+SUMIF(Z328,"&lt;&gt;#n/a"))</f>
        <v>1181.7516237988991</v>
      </c>
      <c r="R328" s="1">
        <f t="shared" si="48"/>
        <v>44216</v>
      </c>
      <c r="S328" s="2">
        <f>IF(References!$E$1=2,#N/A,INDEX(Data!$A$1:$ZZ$10000,MATCH($R328,Data!$A$1:$A$10036,0),MATCH(S$2,Data!$A$1:$ZZ$1,0))*S$1)</f>
        <v>493.92736627414484</v>
      </c>
      <c r="T328" s="2">
        <f>IF(References!$E$1=1,#N/A,INDEX(Data!$A$1:$ZZ$10000,MATCH($R328,Data!$A$1:$A$10036,0),MATCH(T$2,Data!$A$1:$ZZ$1,0))*S$1)</f>
        <v>23.841195014281912</v>
      </c>
      <c r="U328" s="2">
        <f>IF(References!$E$1=2,#N/A,INDEX(Data!$A$1:$ZZ$10000,MATCH($R328,Data!$A$1:$A$10036,0),MATCH(U$2,Data!$A$1:$ZZ$1,0))*U$1)</f>
        <v>8.6660159066455175E-2</v>
      </c>
      <c r="V328" s="2">
        <f>IF(References!$E$1=1,#N/A,INDEX(Data!$A$1:$ZZ$10000,MATCH($R328,Data!$A$1:$A$10036,0),MATCH(V$2,Data!$A$1:$ZZ$1,0))*U$1)</f>
        <v>1.2132422269303724</v>
      </c>
      <c r="W328" s="2">
        <f>IF(References!$E$1=2,#N/A,INDEX(Data!$A$1:$ZZ$10000,MATCH($R328,Data!$A$1:$A$10036,0),MATCH(W$2,Data!$A$1:$ZZ$1,0))*W$1)</f>
        <v>333.3135345065308</v>
      </c>
      <c r="X328" s="2">
        <f>IF(References!$E$1=1,#N/A,INDEX(Data!$A$1:$ZZ$10000,MATCH($R328,Data!$A$1:$A$10036,0),MATCH(X$2,Data!$A$1:$ZZ$1,0))*W$1)</f>
        <v>1.4549570128671263</v>
      </c>
      <c r="Y328" s="2">
        <f>IF(References!$E$1=2,#N/A,INDEX(Data!$A$1:$ZZ$10000,MATCH($R328,Data!$A$1:$A$10036,0),MATCH(Y$2,Data!$A$1:$ZZ$1,0))*Y$1)</f>
        <v>432.25513463047167</v>
      </c>
      <c r="Z328" s="2">
        <f>IF(References!$E$1=1,#N/A,INDEX(Data!$A$1:$ZZ$10000,MATCH($R328,Data!$A$1:$A$10036,0),MATCH(Z$2,Data!$A$1:$ZZ$1,0))*Y$1)</f>
        <v>4.7619783180958182</v>
      </c>
    </row>
    <row r="329" spans="1:26" x14ac:dyDescent="0.25">
      <c r="A329" s="1">
        <f t="shared" si="47"/>
        <v>44223</v>
      </c>
      <c r="B329" s="4">
        <f>CHOOSE(References!$G$1,S335,AVERAGEIF(S329:S335,"&lt;&gt;#n/a"),IF(ISERROR(VALUE(B328)),0,B328)+SUMIF(S329,"&lt;&gt;#n/a"))</f>
        <v>50882.485535502572</v>
      </c>
      <c r="C329" s="4">
        <f>CHOOSE(References!$G$1,T335,AVERAGEIF(T329:T335,"&lt;&gt;#n/a"),IF(ISERROR(VALUE(C328)),0,C328)+SUMIF(T329,"&lt;&gt;#n/a"))</f>
        <v>1356.3714897690484</v>
      </c>
      <c r="D329" s="4">
        <f>CHOOSE(References!$G$1,U335,AVERAGEIF(U329:U335,"&lt;&gt;#n/a"),IF(ISERROR(VALUE(D328)),0,D328)+SUMIF(U329,"&lt;&gt;#n/a"))</f>
        <v>50245.386906412597</v>
      </c>
      <c r="E329" s="4">
        <f>CHOOSE(References!$G$1,V335,AVERAGEIF(V329:V335,"&lt;&gt;#n/a"),IF(ISERROR(VALUE(E328)),0,E328)+SUMIF(V329,"&lt;&gt;#n/a"))</f>
        <v>1468.0230945857536</v>
      </c>
      <c r="F329" s="4">
        <f>CHOOSE(References!$G$1,W335,AVERAGEIF(W329:W335,"&lt;&gt;#n/a"),IF(ISERROR(VALUE(F328)),0,F328)+SUMIF(W329,"&lt;&gt;#n/a"))</f>
        <v>37762.81016901978</v>
      </c>
      <c r="G329" s="4">
        <f>CHOOSE(References!$G$1,X335,AVERAGEIF(X329:X335,"&lt;&gt;#n/a"),IF(ISERROR(VALUE(G328)),0,G328)+SUMIF(X329,"&lt;&gt;#n/a"))</f>
        <v>949.91575798895587</v>
      </c>
      <c r="H329" s="4">
        <f>CHOOSE(References!$G$1,Y335,AVERAGEIF(Y329:Y335,"&lt;&gt;#n/a"),IF(ISERROR(VALUE(H328)),0,H328)+SUMIF(Y329,"&lt;&gt;#n/a"))</f>
        <v>72073.107082393733</v>
      </c>
      <c r="I329" s="4">
        <f>CHOOSE(References!$G$1,Z335,AVERAGEIF(Z329:Z335,"&lt;&gt;#n/a"),IF(ISERROR(VALUE(I328)),0,I328)+SUMIF(Z329,"&lt;&gt;#n/a"))</f>
        <v>1188.6803478354393</v>
      </c>
      <c r="R329" s="1">
        <f t="shared" si="48"/>
        <v>44217</v>
      </c>
      <c r="S329" s="2">
        <f>IF(References!$E$1=2,#N/A,INDEX(Data!$A$1:$ZZ$10000,MATCH($R329,Data!$A$1:$A$10036,0),MATCH(S$2,Data!$A$1:$ZZ$1,0))*S$1)</f>
        <v>576.1128521929428</v>
      </c>
      <c r="T329" s="2">
        <f>IF(References!$E$1=1,#N/A,INDEX(Data!$A$1:$ZZ$10000,MATCH($R329,Data!$A$1:$A$10036,0),MATCH(T$2,Data!$A$1:$ZZ$1,0))*S$1)</f>
        <v>26.950916103101292</v>
      </c>
      <c r="U329" s="2">
        <f>IF(References!$E$1=2,#N/A,INDEX(Data!$A$1:$ZZ$10000,MATCH($R329,Data!$A$1:$A$10036,0),MATCH(U$2,Data!$A$1:$ZZ$1,0))*U$1)</f>
        <v>0</v>
      </c>
      <c r="V329" s="2">
        <f>IF(References!$E$1=1,#N/A,INDEX(Data!$A$1:$ZZ$10000,MATCH($R329,Data!$A$1:$A$10036,0),MATCH(V$2,Data!$A$1:$ZZ$1,0))*U$1)</f>
        <v>0</v>
      </c>
      <c r="W329" s="2">
        <f>IF(References!$E$1=2,#N/A,INDEX(Data!$A$1:$ZZ$10000,MATCH($R329,Data!$A$1:$A$10036,0),MATCH(W$2,Data!$A$1:$ZZ$1,0))*W$1)</f>
        <v>395.83389320649763</v>
      </c>
      <c r="X329" s="2">
        <f>IF(References!$E$1=1,#N/A,INDEX(Data!$A$1:$ZZ$10000,MATCH($R329,Data!$A$1:$A$10036,0),MATCH(X$2,Data!$A$1:$ZZ$1,0))*W$1)</f>
        <v>1.7117141327848544</v>
      </c>
      <c r="Y329" s="2">
        <f>IF(References!$E$1=2,#N/A,INDEX(Data!$A$1:$ZZ$10000,MATCH($R329,Data!$A$1:$A$10036,0),MATCH(Y$2,Data!$A$1:$ZZ$1,0))*Y$1)</f>
        <v>464.7623982352394</v>
      </c>
      <c r="Z329" s="2">
        <f>IF(References!$E$1=1,#N/A,INDEX(Data!$A$1:$ZZ$10000,MATCH($R329,Data!$A$1:$A$10036,0),MATCH(Z$2,Data!$A$1:$ZZ$1,0))*Y$1)</f>
        <v>6.9287240365401823</v>
      </c>
    </row>
    <row r="330" spans="1:26" x14ac:dyDescent="0.25">
      <c r="A330" s="1">
        <f t="shared" si="47"/>
        <v>44224</v>
      </c>
      <c r="B330" s="4">
        <f>CHOOSE(References!$G$1,S336,AVERAGEIF(S330:S336,"&lt;&gt;#n/a"),IF(ISERROR(VALUE(B329)),0,B329)+SUMIF(S330,"&lt;&gt;#n/a"))</f>
        <v>51443.597685490873</v>
      </c>
      <c r="C330" s="4">
        <f>CHOOSE(References!$G$1,T336,AVERAGEIF(T330:T336,"&lt;&gt;#n/a"),IF(ISERROR(VALUE(C329)),0,C329)+SUMIF(T330,"&lt;&gt;#n/a"))</f>
        <v>1375.474062171796</v>
      </c>
      <c r="D330" s="4">
        <f>CHOOSE(References!$G$1,U336,AVERAGEIF(U330:U336,"&lt;&gt;#n/a"),IF(ISERROR(VALUE(D329)),0,D329)+SUMIF(U330,"&lt;&gt;#n/a"))</f>
        <v>50245.473566571665</v>
      </c>
      <c r="E330" s="4">
        <f>CHOOSE(References!$G$1,V336,AVERAGEIF(V330:V336,"&lt;&gt;#n/a"),IF(ISERROR(VALUE(E329)),0,E329)+SUMIF(V330,"&lt;&gt;#n/a"))</f>
        <v>1468.3697352220195</v>
      </c>
      <c r="F330" s="4">
        <f>CHOOSE(References!$G$1,W336,AVERAGEIF(W330:W336,"&lt;&gt;#n/a"),IF(ISERROR(VALUE(F329)),0,F329)+SUMIF(W330,"&lt;&gt;#n/a"))</f>
        <v>38135.600110713662</v>
      </c>
      <c r="G330" s="4">
        <f>CHOOSE(References!$G$1,X336,AVERAGEIF(X330:X336,"&lt;&gt;#n/a"),IF(ISERROR(VALUE(G329)),0,G329)+SUMIF(X330,"&lt;&gt;#n/a"))</f>
        <v>951.62747212174077</v>
      </c>
      <c r="H330" s="4">
        <f>CHOOSE(References!$G$1,Y336,AVERAGEIF(Y330:Y336,"&lt;&gt;#n/a"),IF(ISERROR(VALUE(H329)),0,H329)+SUMIF(Y330,"&lt;&gt;#n/a"))</f>
        <v>72644.176771965052</v>
      </c>
      <c r="I330" s="4">
        <f>CHOOSE(References!$G$1,Z336,AVERAGEIF(Z330:Z336,"&lt;&gt;#n/a"),IF(ISERROR(VALUE(I329)),0,I329)+SUMIF(Z330,"&lt;&gt;#n/a"))</f>
        <v>1201.9543244107058</v>
      </c>
      <c r="R330" s="1">
        <f t="shared" si="48"/>
        <v>44218</v>
      </c>
      <c r="S330" s="2">
        <f>IF(References!$E$1=2,#N/A,INDEX(Data!$A$1:$ZZ$10000,MATCH($R330,Data!$A$1:$A$10036,0),MATCH(S$2,Data!$A$1:$ZZ$1,0))*S$1)</f>
        <v>561.11214998830451</v>
      </c>
      <c r="T330" s="2">
        <f>IF(References!$E$1=1,#N/A,INDEX(Data!$A$1:$ZZ$10000,MATCH($R330,Data!$A$1:$A$10036,0),MATCH(T$2,Data!$A$1:$ZZ$1,0))*S$1)</f>
        <v>19.102572402747619</v>
      </c>
      <c r="U330" s="2">
        <f>IF(References!$E$1=2,#N/A,INDEX(Data!$A$1:$ZZ$10000,MATCH($R330,Data!$A$1:$A$10036,0),MATCH(U$2,Data!$A$1:$ZZ$1,0))*U$1)</f>
        <v>8.6660159066455175E-2</v>
      </c>
      <c r="V330" s="2">
        <f>IF(References!$E$1=1,#N/A,INDEX(Data!$A$1:$ZZ$10000,MATCH($R330,Data!$A$1:$A$10036,0),MATCH(V$2,Data!$A$1:$ZZ$1,0))*U$1)</f>
        <v>0.3466406362658207</v>
      </c>
      <c r="W330" s="2">
        <f>IF(References!$E$1=2,#N/A,INDEX(Data!$A$1:$ZZ$10000,MATCH($R330,Data!$A$1:$A$10036,0),MATCH(W$2,Data!$A$1:$ZZ$1,0))*W$1)</f>
        <v>372.78994169388153</v>
      </c>
      <c r="X330" s="2">
        <f>IF(References!$E$1=1,#N/A,INDEX(Data!$A$1:$ZZ$10000,MATCH($R330,Data!$A$1:$A$10036,0),MATCH(X$2,Data!$A$1:$ZZ$1,0))*W$1)</f>
        <v>1.7117141327848544</v>
      </c>
      <c r="Y330" s="2">
        <f>IF(References!$E$1=2,#N/A,INDEX(Data!$A$1:$ZZ$10000,MATCH($R330,Data!$A$1:$A$10036,0),MATCH(Y$2,Data!$A$1:$ZZ$1,0))*Y$1)</f>
        <v>571.06968957131335</v>
      </c>
      <c r="Z330" s="2">
        <f>IF(References!$E$1=1,#N/A,INDEX(Data!$A$1:$ZZ$10000,MATCH($R330,Data!$A$1:$A$10036,0),MATCH(Z$2,Data!$A$1:$ZZ$1,0))*Y$1)</f>
        <v>13.273976575266454</v>
      </c>
    </row>
    <row r="331" spans="1:26" x14ac:dyDescent="0.25">
      <c r="A331" s="1">
        <f t="shared" si="47"/>
        <v>44225</v>
      </c>
      <c r="B331" s="4">
        <f>CHOOSE(References!$G$1,S337,AVERAGEIF(S331:S337,"&lt;&gt;#n/a"),IF(ISERROR(VALUE(B330)),0,B330)+SUMIF(S331,"&lt;&gt;#n/a"))</f>
        <v>52039.79045100019</v>
      </c>
      <c r="C331" s="4">
        <f>CHOOSE(References!$G$1,T337,AVERAGEIF(T331:T337,"&lt;&gt;#n/a"),IF(ISERROR(VALUE(C330)),0,C330)+SUMIF(T331,"&lt;&gt;#n/a"))</f>
        <v>1396.2203442929197</v>
      </c>
      <c r="D331" s="4">
        <f>CHOOSE(References!$G$1,U337,AVERAGEIF(U331:U337,"&lt;&gt;#n/a"),IF(ISERROR(VALUE(D330)),0,D330)+SUMIF(U331,"&lt;&gt;#n/a"))</f>
        <v>50245.473566571665</v>
      </c>
      <c r="E331" s="4">
        <f>CHOOSE(References!$G$1,V337,AVERAGEIF(V331:V337,"&lt;&gt;#n/a"),IF(ISERROR(VALUE(E330)),0,E330)+SUMIF(V331,"&lt;&gt;#n/a"))</f>
        <v>1468.3697352220195</v>
      </c>
      <c r="F331" s="4">
        <f>CHOOSE(References!$G$1,W337,AVERAGEIF(W331:W337,"&lt;&gt;#n/a"),IF(ISERROR(VALUE(F330)),0,F330)+SUMIF(W331,"&lt;&gt;#n/a"))</f>
        <v>38135.600110713662</v>
      </c>
      <c r="G331" s="4">
        <f>CHOOSE(References!$G$1,X337,AVERAGEIF(X331:X337,"&lt;&gt;#n/a"),IF(ISERROR(VALUE(G330)),0,G330)+SUMIF(X331,"&lt;&gt;#n/a"))</f>
        <v>951.62747212174077</v>
      </c>
      <c r="H331" s="4">
        <f>CHOOSE(References!$G$1,Y337,AVERAGEIF(Y331:Y337,"&lt;&gt;#n/a"),IF(ISERROR(VALUE(H330)),0,H330)+SUMIF(Y331,"&lt;&gt;#n/a"))</f>
        <v>73216.027462447499</v>
      </c>
      <c r="I331" s="4">
        <f>CHOOSE(References!$G$1,Z337,AVERAGEIF(Z331:Z337,"&lt;&gt;#n/a"),IF(ISERROR(VALUE(I330)),0,I330)+SUMIF(Z331,"&lt;&gt;#n/a"))</f>
        <v>1214.0461634200888</v>
      </c>
      <c r="R331" s="1">
        <f t="shared" si="48"/>
        <v>44219</v>
      </c>
      <c r="S331" s="2">
        <f>IF(References!$E$1=2,#N/A,INDEX(Data!$A$1:$ZZ$10000,MATCH($R331,Data!$A$1:$A$10036,0),MATCH(S$2,Data!$A$1:$ZZ$1,0))*S$1)</f>
        <v>596.19276550931932</v>
      </c>
      <c r="T331" s="2">
        <f>IF(References!$E$1=1,#N/A,INDEX(Data!$A$1:$ZZ$10000,MATCH($R331,Data!$A$1:$A$10036,0),MATCH(T$2,Data!$A$1:$ZZ$1,0))*S$1)</f>
        <v>20.746282121123578</v>
      </c>
      <c r="U331" s="2">
        <f>IF(References!$E$1=2,#N/A,INDEX(Data!$A$1:$ZZ$10000,MATCH($R331,Data!$A$1:$A$10036,0),MATCH(U$2,Data!$A$1:$ZZ$1,0))*U$1)</f>
        <v>0</v>
      </c>
      <c r="V331" s="2">
        <f>IF(References!$E$1=1,#N/A,INDEX(Data!$A$1:$ZZ$10000,MATCH($R331,Data!$A$1:$A$10036,0),MATCH(V$2,Data!$A$1:$ZZ$1,0))*U$1)</f>
        <v>0</v>
      </c>
      <c r="W331" s="2">
        <f>IF(References!$E$1=2,#N/A,INDEX(Data!$A$1:$ZZ$10000,MATCH($R331,Data!$A$1:$A$10036,0),MATCH(W$2,Data!$A$1:$ZZ$1,0))*W$1)</f>
        <v>0</v>
      </c>
      <c r="X331" s="2">
        <f>IF(References!$E$1=1,#N/A,INDEX(Data!$A$1:$ZZ$10000,MATCH($R331,Data!$A$1:$A$10036,0),MATCH(X$2,Data!$A$1:$ZZ$1,0))*W$1)</f>
        <v>0</v>
      </c>
      <c r="Y331" s="2">
        <f>IF(References!$E$1=2,#N/A,INDEX(Data!$A$1:$ZZ$10000,MATCH($R331,Data!$A$1:$A$10036,0),MATCH(Y$2,Data!$A$1:$ZZ$1,0))*Y$1)</f>
        <v>571.85069048244964</v>
      </c>
      <c r="Z331" s="2">
        <f>IF(References!$E$1=1,#N/A,INDEX(Data!$A$1:$ZZ$10000,MATCH($R331,Data!$A$1:$A$10036,0),MATCH(Z$2,Data!$A$1:$ZZ$1,0))*Y$1)</f>
        <v>12.091839009383063</v>
      </c>
    </row>
    <row r="332" spans="1:26" x14ac:dyDescent="0.25">
      <c r="A332" s="1">
        <f t="shared" si="47"/>
        <v>44226</v>
      </c>
      <c r="B332" s="4">
        <f>CHOOSE(References!$G$1,S338,AVERAGEIF(S332:S338,"&lt;&gt;#n/a"),IF(ISERROR(VALUE(B331)),0,B331)+SUMIF(S332,"&lt;&gt;#n/a"))</f>
        <v>52536.635031819562</v>
      </c>
      <c r="C332" s="4">
        <f>CHOOSE(References!$G$1,T338,AVERAGEIF(T332:T338,"&lt;&gt;#n/a"),IF(ISERROR(VALUE(C331)),0,C331)+SUMIF(T332,"&lt;&gt;#n/a"))</f>
        <v>1416.1817920440078</v>
      </c>
      <c r="D332" s="4">
        <f>CHOOSE(References!$G$1,U338,AVERAGEIF(U332:U338,"&lt;&gt;#n/a"),IF(ISERROR(VALUE(D331)),0,D331)+SUMIF(U332,"&lt;&gt;#n/a"))</f>
        <v>50245.473566571665</v>
      </c>
      <c r="E332" s="4">
        <f>CHOOSE(References!$G$1,V338,AVERAGEIF(V332:V338,"&lt;&gt;#n/a"),IF(ISERROR(VALUE(E331)),0,E331)+SUMIF(V332,"&lt;&gt;#n/a"))</f>
        <v>1468.3697352220195</v>
      </c>
      <c r="F332" s="4">
        <f>CHOOSE(References!$G$1,W338,AVERAGEIF(W332:W338,"&lt;&gt;#n/a"),IF(ISERROR(VALUE(F331)),0,F331)+SUMIF(W332,"&lt;&gt;#n/a"))</f>
        <v>38135.600110713662</v>
      </c>
      <c r="G332" s="4">
        <f>CHOOSE(References!$G$1,X338,AVERAGEIF(X332:X338,"&lt;&gt;#n/a"),IF(ISERROR(VALUE(G331)),0,G331)+SUMIF(X332,"&lt;&gt;#n/a"))</f>
        <v>951.62747212174077</v>
      </c>
      <c r="H332" s="4">
        <f>CHOOSE(References!$G$1,Y338,AVERAGEIF(Y332:Y338,"&lt;&gt;#n/a"),IF(ISERROR(VALUE(H331)),0,H331)+SUMIF(Y332,"&lt;&gt;#n/a"))</f>
        <v>73796.441812725985</v>
      </c>
      <c r="I332" s="4">
        <f>CHOOSE(References!$G$1,Z338,AVERAGEIF(Z332:Z338,"&lt;&gt;#n/a"),IF(ISERROR(VALUE(I331)),0,I331)+SUMIF(Z332,"&lt;&gt;#n/a"))</f>
        <v>1225.8523445086671</v>
      </c>
      <c r="R332" s="1">
        <f t="shared" si="48"/>
        <v>44220</v>
      </c>
      <c r="S332" s="2">
        <f>IF(References!$E$1=2,#N/A,INDEX(Data!$A$1:$ZZ$10000,MATCH($R332,Data!$A$1:$A$10036,0),MATCH(S$2,Data!$A$1:$ZZ$1,0))*S$1)</f>
        <v>496.84458081937066</v>
      </c>
      <c r="T332" s="2">
        <f>IF(References!$E$1=1,#N/A,INDEX(Data!$A$1:$ZZ$10000,MATCH($R332,Data!$A$1:$A$10036,0),MATCH(T$2,Data!$A$1:$ZZ$1,0))*S$1)</f>
        <v>19.961447751088212</v>
      </c>
      <c r="U332" s="2">
        <f>IF(References!$E$1=2,#N/A,INDEX(Data!$A$1:$ZZ$10000,MATCH($R332,Data!$A$1:$A$10036,0),MATCH(U$2,Data!$A$1:$ZZ$1,0))*U$1)</f>
        <v>0</v>
      </c>
      <c r="V332" s="2">
        <f>IF(References!$E$1=1,#N/A,INDEX(Data!$A$1:$ZZ$10000,MATCH($R332,Data!$A$1:$A$10036,0),MATCH(V$2,Data!$A$1:$ZZ$1,0))*U$1)</f>
        <v>0</v>
      </c>
      <c r="W332" s="2">
        <f>IF(References!$E$1=2,#N/A,INDEX(Data!$A$1:$ZZ$10000,MATCH($R332,Data!$A$1:$A$10036,0),MATCH(W$2,Data!$A$1:$ZZ$1,0))*W$1)</f>
        <v>0</v>
      </c>
      <c r="X332" s="2">
        <f>IF(References!$E$1=1,#N/A,INDEX(Data!$A$1:$ZZ$10000,MATCH($R332,Data!$A$1:$A$10036,0),MATCH(X$2,Data!$A$1:$ZZ$1,0))*W$1)</f>
        <v>0</v>
      </c>
      <c r="Y332" s="2">
        <f>IF(References!$E$1=2,#N/A,INDEX(Data!$A$1:$ZZ$10000,MATCH($R332,Data!$A$1:$A$10036,0),MATCH(Y$2,Data!$A$1:$ZZ$1,0))*Y$1)</f>
        <v>580.41435027848922</v>
      </c>
      <c r="Z332" s="2">
        <f>IF(References!$E$1=1,#N/A,INDEX(Data!$A$1:$ZZ$10000,MATCH($R332,Data!$A$1:$A$10036,0),MATCH(Z$2,Data!$A$1:$ZZ$1,0))*Y$1)</f>
        <v>11.806181088578336</v>
      </c>
    </row>
    <row r="333" spans="1:26" x14ac:dyDescent="0.25">
      <c r="A333" s="1">
        <f t="shared" si="47"/>
        <v>44227</v>
      </c>
      <c r="B333" s="4">
        <f>CHOOSE(References!$G$1,S339,AVERAGEIF(S333:S339,"&lt;&gt;#n/a"),IF(ISERROR(VALUE(B332)),0,B332)+SUMIF(S333,"&lt;&gt;#n/a"))</f>
        <v>52980.940134433549</v>
      </c>
      <c r="C333" s="4">
        <f>CHOOSE(References!$G$1,T339,AVERAGEIF(T333:T339,"&lt;&gt;#n/a"),IF(ISERROR(VALUE(C332)),0,C332)+SUMIF(T333,"&lt;&gt;#n/a"))</f>
        <v>1425.2147913972451</v>
      </c>
      <c r="D333" s="4">
        <f>CHOOSE(References!$G$1,U339,AVERAGEIF(U333:U339,"&lt;&gt;#n/a"),IF(ISERROR(VALUE(D332)),0,D332)+SUMIF(U333,"&lt;&gt;#n/a"))</f>
        <v>50245.473566571665</v>
      </c>
      <c r="E333" s="4">
        <f>CHOOSE(References!$G$1,V339,AVERAGEIF(V333:V339,"&lt;&gt;#n/a"),IF(ISERROR(VALUE(E332)),0,E332)+SUMIF(V333,"&lt;&gt;#n/a"))</f>
        <v>1468.3697352220195</v>
      </c>
      <c r="F333" s="4">
        <f>CHOOSE(References!$G$1,W339,AVERAGEIF(W333:W339,"&lt;&gt;#n/a"),IF(ISERROR(VALUE(F332)),0,F332)+SUMIF(W333,"&lt;&gt;#n/a"))</f>
        <v>38135.600110713662</v>
      </c>
      <c r="G333" s="4">
        <f>CHOOSE(References!$G$1,X339,AVERAGEIF(X333:X339,"&lt;&gt;#n/a"),IF(ISERROR(VALUE(G332)),0,G332)+SUMIF(X333,"&lt;&gt;#n/a"))</f>
        <v>951.62747212174077</v>
      </c>
      <c r="H333" s="4">
        <f>CHOOSE(References!$G$1,Y339,AVERAGEIF(Y333:Y339,"&lt;&gt;#n/a"),IF(ISERROR(VALUE(H332)),0,H332)+SUMIF(Y333,"&lt;&gt;#n/a"))</f>
        <v>74315.740562522522</v>
      </c>
      <c r="I333" s="4">
        <f>CHOOSE(References!$G$1,Z339,AVERAGEIF(Z333:Z339,"&lt;&gt;#n/a"),IF(ISERROR(VALUE(I332)),0,I332)+SUMIF(Z333,"&lt;&gt;#n/a"))</f>
        <v>1236.233274907273</v>
      </c>
      <c r="R333" s="1">
        <f t="shared" si="48"/>
        <v>44221</v>
      </c>
      <c r="S333" s="2">
        <f>IF(References!$E$1=2,#N/A,INDEX(Data!$A$1:$ZZ$10000,MATCH($R333,Data!$A$1:$A$10036,0),MATCH(S$2,Data!$A$1:$ZZ$1,0))*S$1)</f>
        <v>444.30510261398416</v>
      </c>
      <c r="T333" s="2">
        <f>IF(References!$E$1=1,#N/A,INDEX(Data!$A$1:$ZZ$10000,MATCH($R333,Data!$A$1:$A$10036,0),MATCH(T$2,Data!$A$1:$ZZ$1,0))*S$1)</f>
        <v>9.0329993532372459</v>
      </c>
      <c r="U333" s="2">
        <f>IF(References!$E$1=2,#N/A,INDEX(Data!$A$1:$ZZ$10000,MATCH($R333,Data!$A$1:$A$10036,0),MATCH(U$2,Data!$A$1:$ZZ$1,0))*U$1)</f>
        <v>0</v>
      </c>
      <c r="V333" s="2">
        <f>IF(References!$E$1=1,#N/A,INDEX(Data!$A$1:$ZZ$10000,MATCH($R333,Data!$A$1:$A$10036,0),MATCH(V$2,Data!$A$1:$ZZ$1,0))*U$1)</f>
        <v>0</v>
      </c>
      <c r="W333" s="2">
        <f>IF(References!$E$1=2,#N/A,INDEX(Data!$A$1:$ZZ$10000,MATCH($R333,Data!$A$1:$A$10036,0),MATCH(W$2,Data!$A$1:$ZZ$1,0))*W$1)</f>
        <v>0</v>
      </c>
      <c r="X333" s="2">
        <f>IF(References!$E$1=1,#N/A,INDEX(Data!$A$1:$ZZ$10000,MATCH($R333,Data!$A$1:$A$10036,0),MATCH(X$2,Data!$A$1:$ZZ$1,0))*W$1)</f>
        <v>0</v>
      </c>
      <c r="Y333" s="2">
        <f>IF(References!$E$1=2,#N/A,INDEX(Data!$A$1:$ZZ$10000,MATCH($R333,Data!$A$1:$A$10036,0),MATCH(Y$2,Data!$A$1:$ZZ$1,0))*Y$1)</f>
        <v>519.29874979653334</v>
      </c>
      <c r="Z333" s="2">
        <f>IF(References!$E$1=1,#N/A,INDEX(Data!$A$1:$ZZ$10000,MATCH($R333,Data!$A$1:$A$10036,0),MATCH(Z$2,Data!$A$1:$ZZ$1,0))*Y$1)</f>
        <v>10.380930398605816</v>
      </c>
    </row>
    <row r="334" spans="1:26" x14ac:dyDescent="0.25">
      <c r="A334" s="1">
        <f t="shared" si="47"/>
        <v>44228</v>
      </c>
      <c r="B334" s="4">
        <f>CHOOSE(References!$G$1,S340,AVERAGEIF(S334:S340,"&lt;&gt;#n/a"),IF(ISERROR(VALUE(B333)),0,B333)+SUMIF(S334,"&lt;&gt;#n/a"))</f>
        <v>53309.608037130434</v>
      </c>
      <c r="C334" s="4">
        <f>CHOOSE(References!$G$1,T340,AVERAGEIF(T334:T340,"&lt;&gt;#n/a"),IF(ISERROR(VALUE(C333)),0,C333)+SUMIF(T334,"&lt;&gt;#n/a"))</f>
        <v>1433.9812432285835</v>
      </c>
      <c r="D334" s="4">
        <f>CHOOSE(References!$G$1,U340,AVERAGEIF(U334:U340,"&lt;&gt;#n/a"),IF(ISERROR(VALUE(D333)),0,D333)+SUMIF(U334,"&lt;&gt;#n/a"))</f>
        <v>50245.473566571665</v>
      </c>
      <c r="E334" s="4">
        <f>CHOOSE(References!$G$1,V340,AVERAGEIF(V334:V340,"&lt;&gt;#n/a"),IF(ISERROR(VALUE(E333)),0,E333)+SUMIF(V334,"&lt;&gt;#n/a"))</f>
        <v>1468.3697352220195</v>
      </c>
      <c r="F334" s="4">
        <f>CHOOSE(References!$G$1,W340,AVERAGEIF(W334:W340,"&lt;&gt;#n/a"),IF(ISERROR(VALUE(F333)),0,F333)+SUMIF(W334,"&lt;&gt;#n/a"))</f>
        <v>38316.528294549018</v>
      </c>
      <c r="G334" s="4">
        <f>CHOOSE(References!$G$1,X340,AVERAGEIF(X334:X340,"&lt;&gt;#n/a"),IF(ISERROR(VALUE(G333)),0,G333)+SUMIF(X334,"&lt;&gt;#n/a"))</f>
        <v>954.17364689425824</v>
      </c>
      <c r="H334" s="4">
        <f>CHOOSE(References!$G$1,Y340,AVERAGEIF(Y334:Y340,"&lt;&gt;#n/a"),IF(ISERROR(VALUE(H333)),0,H333)+SUMIF(Y334,"&lt;&gt;#n/a"))</f>
        <v>74746.327333338937</v>
      </c>
      <c r="I334" s="4">
        <f>CHOOSE(References!$G$1,Z340,AVERAGEIF(Z334:Z340,"&lt;&gt;#n/a"),IF(ISERROR(VALUE(I333)),0,I333)+SUMIF(Z334,"&lt;&gt;#n/a"))</f>
        <v>1242.0710287994632</v>
      </c>
      <c r="R334" s="1">
        <f t="shared" si="48"/>
        <v>44222</v>
      </c>
      <c r="S334" s="2">
        <f>IF(References!$E$1=2,#N/A,INDEX(Data!$A$1:$ZZ$10000,MATCH($R334,Data!$A$1:$A$10036,0),MATCH(S$2,Data!$A$1:$ZZ$1,0))*S$1)</f>
        <v>328.66790269688636</v>
      </c>
      <c r="T334" s="2">
        <f>IF(References!$E$1=1,#N/A,INDEX(Data!$A$1:$ZZ$10000,MATCH($R334,Data!$A$1:$A$10036,0),MATCH(T$2,Data!$A$1:$ZZ$1,0))*S$1)</f>
        <v>8.7664518313384434</v>
      </c>
      <c r="U334" s="2">
        <f>IF(References!$E$1=2,#N/A,INDEX(Data!$A$1:$ZZ$10000,MATCH($R334,Data!$A$1:$A$10036,0),MATCH(U$2,Data!$A$1:$ZZ$1,0))*U$1)</f>
        <v>0</v>
      </c>
      <c r="V334" s="2">
        <f>IF(References!$E$1=1,#N/A,INDEX(Data!$A$1:$ZZ$10000,MATCH($R334,Data!$A$1:$A$10036,0),MATCH(V$2,Data!$A$1:$ZZ$1,0))*U$1)</f>
        <v>0</v>
      </c>
      <c r="W334" s="2">
        <f>IF(References!$E$1=2,#N/A,INDEX(Data!$A$1:$ZZ$10000,MATCH($R334,Data!$A$1:$A$10036,0),MATCH(W$2,Data!$A$1:$ZZ$1,0))*W$1)</f>
        <v>180.92818383535914</v>
      </c>
      <c r="X334" s="2">
        <f>IF(References!$E$1=1,#N/A,INDEX(Data!$A$1:$ZZ$10000,MATCH($R334,Data!$A$1:$A$10036,0),MATCH(X$2,Data!$A$1:$ZZ$1,0))*W$1)</f>
        <v>2.546174772517471</v>
      </c>
      <c r="Y334" s="2">
        <f>IF(References!$E$1=2,#N/A,INDEX(Data!$A$1:$ZZ$10000,MATCH($R334,Data!$A$1:$A$10036,0),MATCH(Y$2,Data!$A$1:$ZZ$1,0))*Y$1)</f>
        <v>430.58677081641002</v>
      </c>
      <c r="Z334" s="2">
        <f>IF(References!$E$1=1,#N/A,INDEX(Data!$A$1:$ZZ$10000,MATCH($R334,Data!$A$1:$A$10036,0),MATCH(Z$2,Data!$A$1:$ZZ$1,0))*Y$1)</f>
        <v>5.8377538921902143</v>
      </c>
    </row>
    <row r="335" spans="1:26" x14ac:dyDescent="0.25">
      <c r="A335" s="1">
        <f t="shared" si="47"/>
        <v>44229</v>
      </c>
      <c r="B335" s="4">
        <f>CHOOSE(References!$G$1,S341,AVERAGEIF(S335:S341,"&lt;&gt;#n/a"),IF(ISERROR(VALUE(B334)),0,B334)+SUMIF(S335,"&lt;&gt;#n/a"))</f>
        <v>53607.075071569503</v>
      </c>
      <c r="C335" s="4">
        <f>CHOOSE(References!$G$1,T341,AVERAGEIF(T335:T341,"&lt;&gt;#n/a"),IF(ISERROR(VALUE(C334)),0,C334)+SUMIF(T335,"&lt;&gt;#n/a"))</f>
        <v>1458.1334103517474</v>
      </c>
      <c r="D335" s="4">
        <f>CHOOSE(References!$G$1,U341,AVERAGEIF(U335:U341,"&lt;&gt;#n/a"),IF(ISERROR(VALUE(D334)),0,D334)+SUMIF(U335,"&lt;&gt;#n/a"))</f>
        <v>50245.473566571665</v>
      </c>
      <c r="E335" s="4">
        <f>CHOOSE(References!$G$1,V341,AVERAGEIF(V335:V341,"&lt;&gt;#n/a"),IF(ISERROR(VALUE(E334)),0,E334)+SUMIF(V335,"&lt;&gt;#n/a"))</f>
        <v>1468.3697352220195</v>
      </c>
      <c r="F335" s="4">
        <f>CHOOSE(References!$G$1,W341,AVERAGEIF(W335:W341,"&lt;&gt;#n/a"),IF(ISERROR(VALUE(F334)),0,F334)+SUMIF(W335,"&lt;&gt;#n/a"))</f>
        <v>38651.59633604165</v>
      </c>
      <c r="G335" s="4">
        <f>CHOOSE(References!$G$1,X341,AVERAGEIF(X335:X341,"&lt;&gt;#n/a"),IF(ISERROR(VALUE(G334)),0,G334)+SUMIF(X335,"&lt;&gt;#n/a"))</f>
        <v>955.86396460038327</v>
      </c>
      <c r="H335" s="4">
        <f>CHOOSE(References!$G$1,Y341,AVERAGEIF(Y335:Y341,"&lt;&gt;#n/a"),IF(ISERROR(VALUE(H334)),0,H334)+SUMIF(Y335,"&lt;&gt;#n/a"))</f>
        <v>75151.745817984018</v>
      </c>
      <c r="I335" s="4">
        <f>CHOOSE(References!$G$1,Z341,AVERAGEIF(Z335:Z341,"&lt;&gt;#n/a"),IF(ISERROR(VALUE(I334)),0,I334)+SUMIF(Z335,"&lt;&gt;#n/a"))</f>
        <v>1247.7993817858132</v>
      </c>
      <c r="R335" s="1">
        <f t="shared" si="48"/>
        <v>44223</v>
      </c>
      <c r="S335" s="2">
        <f>IF(References!$E$1=2,#N/A,INDEX(Data!$A$1:$ZZ$10000,MATCH($R335,Data!$A$1:$A$10036,0),MATCH(S$2,Data!$A$1:$ZZ$1,0))*S$1)</f>
        <v>297.46703443906529</v>
      </c>
      <c r="T335" s="2">
        <f>IF(References!$E$1=1,#N/A,INDEX(Data!$A$1:$ZZ$10000,MATCH($R335,Data!$A$1:$A$10036,0),MATCH(T$2,Data!$A$1:$ZZ$1,0))*S$1)</f>
        <v>24.152167123163853</v>
      </c>
      <c r="U335" s="2">
        <f>IF(References!$E$1=2,#N/A,INDEX(Data!$A$1:$ZZ$10000,MATCH($R335,Data!$A$1:$A$10036,0),MATCH(U$2,Data!$A$1:$ZZ$1,0))*U$1)</f>
        <v>0</v>
      </c>
      <c r="V335" s="2">
        <f>IF(References!$E$1=1,#N/A,INDEX(Data!$A$1:$ZZ$10000,MATCH($R335,Data!$A$1:$A$10036,0),MATCH(V$2,Data!$A$1:$ZZ$1,0))*U$1)</f>
        <v>0</v>
      </c>
      <c r="W335" s="2">
        <f>IF(References!$E$1=2,#N/A,INDEX(Data!$A$1:$ZZ$10000,MATCH($R335,Data!$A$1:$A$10036,0),MATCH(W$2,Data!$A$1:$ZZ$1,0))*W$1)</f>
        <v>335.06804149263525</v>
      </c>
      <c r="X335" s="2">
        <f>IF(References!$E$1=1,#N/A,INDEX(Data!$A$1:$ZZ$10000,MATCH($R335,Data!$A$1:$A$10036,0),MATCH(X$2,Data!$A$1:$ZZ$1,0))*W$1)</f>
        <v>1.6903177061250438</v>
      </c>
      <c r="Y335" s="2">
        <f>IF(References!$E$1=2,#N/A,INDEX(Data!$A$1:$ZZ$10000,MATCH($R335,Data!$A$1:$A$10036,0),MATCH(Y$2,Data!$A$1:$ZZ$1,0))*Y$1)</f>
        <v>405.41848464508297</v>
      </c>
      <c r="Z335" s="2">
        <f>IF(References!$E$1=1,#N/A,INDEX(Data!$A$1:$ZZ$10000,MATCH($R335,Data!$A$1:$A$10036,0),MATCH(Z$2,Data!$A$1:$ZZ$1,0))*Y$1)</f>
        <v>5.7283529863501066</v>
      </c>
    </row>
    <row r="336" spans="1:26" x14ac:dyDescent="0.25">
      <c r="A336" s="1"/>
      <c r="R336" s="1">
        <f t="shared" si="48"/>
        <v>44224</v>
      </c>
      <c r="S336" s="2">
        <f>IF(References!$E$1=2,#N/A,INDEX(Data!$A$1:$ZZ$10000,MATCH($R336,Data!$A$1:$A$10036,0),MATCH(S$2,Data!$A$1:$ZZ$1,0))*S$1)</f>
        <v>374.76581578971843</v>
      </c>
      <c r="T336" s="2">
        <f>IF(References!$E$1=1,#N/A,INDEX(Data!$A$1:$ZZ$10000,MATCH($R336,Data!$A$1:$A$10036,0),MATCH(T$2,Data!$A$1:$ZZ$1,0))*S$1)</f>
        <v>25.544137515302051</v>
      </c>
      <c r="U336" s="2">
        <f>IF(References!$E$1=2,#N/A,INDEX(Data!$A$1:$ZZ$10000,MATCH($R336,Data!$A$1:$A$10036,0),MATCH(U$2,Data!$A$1:$ZZ$1,0))*U$1)</f>
        <v>0</v>
      </c>
      <c r="V336" s="2">
        <f>IF(References!$E$1=1,#N/A,INDEX(Data!$A$1:$ZZ$10000,MATCH($R336,Data!$A$1:$A$10036,0),MATCH(V$2,Data!$A$1:$ZZ$1,0))*U$1)</f>
        <v>0</v>
      </c>
      <c r="W336" s="2">
        <f>IF(References!$E$1=2,#N/A,INDEX(Data!$A$1:$ZZ$10000,MATCH($R336,Data!$A$1:$A$10036,0),MATCH(W$2,Data!$A$1:$ZZ$1,0))*W$1)</f>
        <v>382.37554083747671</v>
      </c>
      <c r="X336" s="2">
        <f>IF(References!$E$1=1,#N/A,INDEX(Data!$A$1:$ZZ$10000,MATCH($R336,Data!$A$1:$A$10036,0),MATCH(X$2,Data!$A$1:$ZZ$1,0))*W$1)</f>
        <v>1.8614891194035292</v>
      </c>
      <c r="Y336" s="2">
        <f>IF(References!$E$1=2,#N/A,INDEX(Data!$A$1:$ZZ$10000,MATCH($R336,Data!$A$1:$A$10036,0),MATCH(Y$2,Data!$A$1:$ZZ$1,0))*Y$1)</f>
        <v>451.37902075413285</v>
      </c>
      <c r="Z336" s="2">
        <f>IF(References!$E$1=1,#N/A,INDEX(Data!$A$1:$ZZ$10000,MATCH($R336,Data!$A$1:$A$10036,0),MATCH(Z$2,Data!$A$1:$ZZ$1,0))*Y$1)</f>
        <v>11.186242622151056</v>
      </c>
    </row>
    <row r="337" spans="1:26" x14ac:dyDescent="0.25">
      <c r="A337" s="1"/>
      <c r="R337" s="1">
        <f t="shared" si="48"/>
        <v>44225</v>
      </c>
      <c r="S337" s="2">
        <f>IF(References!$E$1=2,#N/A,INDEX(Data!$A$1:$ZZ$10000,MATCH($R337,Data!$A$1:$A$10036,0),MATCH(S$2,Data!$A$1:$ZZ$1,0))*S$1)</f>
        <v>424.69905155876103</v>
      </c>
      <c r="T337" s="2">
        <f>IF(References!$E$1=1,#N/A,INDEX(Data!$A$1:$ZZ$10000,MATCH($R337,Data!$A$1:$A$10036,0),MATCH(T$2,Data!$A$1:$ZZ$1,0))*S$1)</f>
        <v>18.347354424034343</v>
      </c>
      <c r="U337" s="2">
        <f>IF(References!$E$1=2,#N/A,INDEX(Data!$A$1:$ZZ$10000,MATCH($R337,Data!$A$1:$A$10036,0),MATCH(U$2,Data!$A$1:$ZZ$1,0))*U$1)</f>
        <v>0</v>
      </c>
      <c r="V337" s="2">
        <f>IF(References!$E$1=1,#N/A,INDEX(Data!$A$1:$ZZ$10000,MATCH($R337,Data!$A$1:$A$10036,0),MATCH(V$2,Data!$A$1:$ZZ$1,0))*U$1)</f>
        <v>0</v>
      </c>
      <c r="W337" s="2">
        <f>IF(References!$E$1=2,#N/A,INDEX(Data!$A$1:$ZZ$10000,MATCH($R337,Data!$A$1:$A$10036,0),MATCH(W$2,Data!$A$1:$ZZ$1,0))*W$1)</f>
        <v>356.65703599238424</v>
      </c>
      <c r="X337" s="2">
        <f>IF(References!$E$1=1,#N/A,INDEX(Data!$A$1:$ZZ$10000,MATCH($R337,Data!$A$1:$A$10036,0),MATCH(X$2,Data!$A$1:$ZZ$1,0))*W$1)</f>
        <v>2.2466247992801214</v>
      </c>
      <c r="Y337" s="2">
        <f>IF(References!$E$1=2,#N/A,INDEX(Data!$A$1:$ZZ$10000,MATCH($R337,Data!$A$1:$A$10036,0),MATCH(Y$2,Data!$A$1:$ZZ$1,0))*Y$1)</f>
        <v>471.64857747506397</v>
      </c>
      <c r="Z337" s="2">
        <f>IF(References!$E$1=1,#N/A,INDEX(Data!$A$1:$ZZ$10000,MATCH($R337,Data!$A$1:$A$10036,0),MATCH(Z$2,Data!$A$1:$ZZ$1,0))*Y$1)</f>
        <v>12.459547609567871</v>
      </c>
    </row>
    <row r="338" spans="1:26" x14ac:dyDescent="0.25">
      <c r="R338" s="1">
        <f t="shared" si="48"/>
        <v>44226</v>
      </c>
      <c r="S338" s="2">
        <f>IF(References!$E$1=2,#N/A,INDEX(Data!$A$1:$ZZ$10000,MATCH($R338,Data!$A$1:$A$10036,0),MATCH(S$2,Data!$A$1:$ZZ$1,0))*S$1)</f>
        <v>430.60752162751788</v>
      </c>
      <c r="T338" s="2">
        <f>IF(References!$E$1=1,#N/A,INDEX(Data!$A$1:$ZZ$10000,MATCH($R338,Data!$A$1:$A$10036,0),MATCH(T$2,Data!$A$1:$ZZ$1,0))*S$1)</f>
        <v>18.43620359800061</v>
      </c>
      <c r="U338" s="2">
        <f>IF(References!$E$1=2,#N/A,INDEX(Data!$A$1:$ZZ$10000,MATCH($R338,Data!$A$1:$A$10036,0),MATCH(U$2,Data!$A$1:$ZZ$1,0))*U$1)</f>
        <v>8.6660159066455175E-2</v>
      </c>
      <c r="V338" s="2">
        <f>IF(References!$E$1=1,#N/A,INDEX(Data!$A$1:$ZZ$10000,MATCH($R338,Data!$A$1:$A$10036,0),MATCH(V$2,Data!$A$1:$ZZ$1,0))*U$1)</f>
        <v>0</v>
      </c>
      <c r="W338" s="2">
        <f>IF(References!$E$1=2,#N/A,INDEX(Data!$A$1:$ZZ$10000,MATCH($R338,Data!$A$1:$A$10036,0),MATCH(W$2,Data!$A$1:$ZZ$1,0))*W$1)</f>
        <v>0</v>
      </c>
      <c r="X338" s="2">
        <f>IF(References!$E$1=1,#N/A,INDEX(Data!$A$1:$ZZ$10000,MATCH($R338,Data!$A$1:$A$10036,0),MATCH(X$2,Data!$A$1:$ZZ$1,0))*W$1)</f>
        <v>0</v>
      </c>
      <c r="Y338" s="2">
        <f>IF(References!$E$1=2,#N/A,INDEX(Data!$A$1:$ZZ$10000,MATCH($R338,Data!$A$1:$A$10036,0),MATCH(Y$2,Data!$A$1:$ZZ$1,0))*Y$1)</f>
        <v>480.61337392585062</v>
      </c>
      <c r="Z338" s="2">
        <f>IF(References!$E$1=1,#N/A,INDEX(Data!$A$1:$ZZ$10000,MATCH($R338,Data!$A$1:$A$10036,0),MATCH(Z$2,Data!$A$1:$ZZ$1,0))*Y$1)</f>
        <v>12.100955751536405</v>
      </c>
    </row>
    <row r="339" spans="1:26" x14ac:dyDescent="0.25">
      <c r="R339" s="1">
        <f t="shared" si="48"/>
        <v>44227</v>
      </c>
      <c r="S339" s="2">
        <f>IF(References!$E$1=2,#N/A,INDEX(Data!$A$1:$ZZ$10000,MATCH($R339,Data!$A$1:$A$10036,0),MATCH(S$2,Data!$A$1:$ZZ$1,0))*S$1)</f>
        <v>344.71998679345882</v>
      </c>
      <c r="T339" s="2">
        <f>IF(References!$E$1=1,#N/A,INDEX(Data!$A$1:$ZZ$10000,MATCH($R339,Data!$A$1:$A$10036,0),MATCH(T$2,Data!$A$1:$ZZ$1,0))*S$1)</f>
        <v>17.769834793253601</v>
      </c>
      <c r="U339" s="2">
        <f>IF(References!$E$1=2,#N/A,INDEX(Data!$A$1:$ZZ$10000,MATCH($R339,Data!$A$1:$A$10036,0),MATCH(U$2,Data!$A$1:$ZZ$1,0))*U$1)</f>
        <v>0</v>
      </c>
      <c r="V339" s="2">
        <f>IF(References!$E$1=1,#N/A,INDEX(Data!$A$1:$ZZ$10000,MATCH($R339,Data!$A$1:$A$10036,0),MATCH(V$2,Data!$A$1:$ZZ$1,0))*U$1)</f>
        <v>0</v>
      </c>
      <c r="W339" s="2">
        <f>IF(References!$E$1=2,#N/A,INDEX(Data!$A$1:$ZZ$10000,MATCH($R339,Data!$A$1:$A$10036,0),MATCH(W$2,Data!$A$1:$ZZ$1,0))*W$1)</f>
        <v>0</v>
      </c>
      <c r="X339" s="2">
        <f>IF(References!$E$1=1,#N/A,INDEX(Data!$A$1:$ZZ$10000,MATCH($R339,Data!$A$1:$A$10036,0),MATCH(X$2,Data!$A$1:$ZZ$1,0))*W$1)</f>
        <v>0</v>
      </c>
      <c r="Y339" s="2">
        <f>IF(References!$E$1=2,#N/A,INDEX(Data!$A$1:$ZZ$10000,MATCH($R339,Data!$A$1:$A$10036,0),MATCH(Y$2,Data!$A$1:$ZZ$1,0))*Y$1)</f>
        <v>499.6430537139272</v>
      </c>
      <c r="Z339" s="2">
        <f>IF(References!$E$1=1,#N/A,INDEX(Data!$A$1:$ZZ$10000,MATCH($R339,Data!$A$1:$A$10036,0),MATCH(Z$2,Data!$A$1:$ZZ$1,0))*Y$1)</f>
        <v>10.700016373972799</v>
      </c>
    </row>
    <row r="340" spans="1:26" x14ac:dyDescent="0.25">
      <c r="R340" s="1">
        <f t="shared" si="48"/>
        <v>44228</v>
      </c>
      <c r="S340" s="2">
        <f>IF(References!$E$1=2,#N/A,INDEX(Data!$A$1:$ZZ$10000,MATCH($R340,Data!$A$1:$A$10036,0),MATCH(S$2,Data!$A$1:$ZZ$1,0))*S$1)</f>
        <v>312.27523010010992</v>
      </c>
      <c r="T340" s="2">
        <f>IF(References!$E$1=1,#N/A,INDEX(Data!$A$1:$ZZ$10000,MATCH($R340,Data!$A$1:$A$10036,0),MATCH(T$2,Data!$A$1:$ZZ$1,0))*S$1)</f>
        <v>8.6924108530332198</v>
      </c>
      <c r="U340" s="2">
        <f>IF(References!$E$1=2,#N/A,INDEX(Data!$A$1:$ZZ$10000,MATCH($R340,Data!$A$1:$A$10036,0),MATCH(U$2,Data!$A$1:$ZZ$1,0))*U$1)</f>
        <v>0</v>
      </c>
      <c r="V340" s="2">
        <f>IF(References!$E$1=1,#N/A,INDEX(Data!$A$1:$ZZ$10000,MATCH($R340,Data!$A$1:$A$10036,0),MATCH(V$2,Data!$A$1:$ZZ$1,0))*U$1)</f>
        <v>0</v>
      </c>
      <c r="W340" s="2">
        <f>IF(References!$E$1=2,#N/A,INDEX(Data!$A$1:$ZZ$10000,MATCH($R340,Data!$A$1:$A$10036,0),MATCH(W$2,Data!$A$1:$ZZ$1,0))*W$1)</f>
        <v>0</v>
      </c>
      <c r="X340" s="2">
        <f>IF(References!$E$1=1,#N/A,INDEX(Data!$A$1:$ZZ$10000,MATCH($R340,Data!$A$1:$A$10036,0),MATCH(X$2,Data!$A$1:$ZZ$1,0))*W$1)</f>
        <v>0</v>
      </c>
      <c r="Y340" s="2">
        <f>IF(References!$E$1=2,#N/A,INDEX(Data!$A$1:$ZZ$10000,MATCH($R340,Data!$A$1:$A$10036,0),MATCH(Y$2,Data!$A$1:$ZZ$1,0))*Y$1)</f>
        <v>429.48060610180454</v>
      </c>
      <c r="Z340" s="2">
        <f>IF(References!$E$1=1,#N/A,INDEX(Data!$A$1:$ZZ$10000,MATCH($R340,Data!$A$1:$A$10036,0),MATCH(Z$2,Data!$A$1:$ZZ$1,0))*Y$1)</f>
        <v>8.7459946391064225</v>
      </c>
    </row>
    <row r="341" spans="1:26" x14ac:dyDescent="0.25">
      <c r="R341" s="1">
        <f>MAX(Data!$A$1:$A$10036)</f>
        <v>44229</v>
      </c>
      <c r="S341" s="2">
        <f>IF(References!$E$1=2,#N/A,INDEX(Data!$A$1:$ZZ$10000,MATCH($R341,Data!$A$1:$A$10036,0),MATCH(S$2,Data!$A$1:$ZZ$1,0))*S$1)</f>
        <v>275.5360966650581</v>
      </c>
      <c r="T341" s="2">
        <f>IF(References!$E$1=1,#N/A,INDEX(Data!$A$1:$ZZ$10000,MATCH($R341,Data!$A$1:$A$10036,0),MATCH(T$2,Data!$A$1:$ZZ$1,0))*S$1)</f>
        <v>6.0121274383841348</v>
      </c>
      <c r="U341" s="2">
        <f>IF(References!$E$1=2,#N/A,INDEX(Data!$A$1:$ZZ$10000,MATCH($R341,Data!$A$1:$A$10036,0),MATCH(U$2,Data!$A$1:$ZZ$1,0))*U$1)</f>
        <v>0</v>
      </c>
      <c r="V341" s="2">
        <f>IF(References!$E$1=1,#N/A,INDEX(Data!$A$1:$ZZ$10000,MATCH($R341,Data!$A$1:$A$10036,0),MATCH(V$2,Data!$A$1:$ZZ$1,0))*U$1)</f>
        <v>0</v>
      </c>
      <c r="W341" s="2">
        <f>IF(References!$E$1=2,#N/A,INDEX(Data!$A$1:$ZZ$10000,MATCH($R341,Data!$A$1:$A$10036,0),MATCH(W$2,Data!$A$1:$ZZ$1,0))*W$1)</f>
        <v>0</v>
      </c>
      <c r="X341" s="2">
        <f>IF(References!$E$1=1,#N/A,INDEX(Data!$A$1:$ZZ$10000,MATCH($R341,Data!$A$1:$A$10036,0),MATCH(X$2,Data!$A$1:$ZZ$1,0))*W$1)</f>
        <v>0</v>
      </c>
      <c r="Y341" s="2">
        <f>IF(References!$E$1=2,#N/A,INDEX(Data!$A$1:$ZZ$10000,MATCH($R341,Data!$A$1:$A$10036,0),MATCH(Y$2,Data!$A$1:$ZZ$1,0))*Y$1)</f>
        <v>340.7503936373746</v>
      </c>
      <c r="Z341" s="2">
        <f>IF(References!$E$1=1,#N/A,INDEX(Data!$A$1:$ZZ$10000,MATCH($R341,Data!$A$1:$A$10036,0),MATCH(Z$2,Data!$A$1:$ZZ$1,0))*Y$1)</f>
        <v>5.8134425797813014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940E-790F-447F-A4AD-47B53FF03A75}">
  <dimension ref="A1:B234"/>
  <sheetViews>
    <sheetView workbookViewId="0"/>
  </sheetViews>
  <sheetFormatPr defaultRowHeight="15" x14ac:dyDescent="0.25"/>
  <cols>
    <col min="1" max="1" width="41.28515625" bestFit="1" customWidth="1"/>
    <col min="2" max="2" width="17.85546875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 s="3" t="s">
        <v>108</v>
      </c>
      <c r="B2">
        <v>1433783686</v>
      </c>
    </row>
    <row r="3" spans="1:2" x14ac:dyDescent="0.25">
      <c r="A3" s="3" t="s">
        <v>104</v>
      </c>
      <c r="B3">
        <v>1366417754</v>
      </c>
    </row>
    <row r="4" spans="1:2" x14ac:dyDescent="0.25">
      <c r="A4" s="3" t="s">
        <v>96</v>
      </c>
      <c r="B4">
        <v>329064917</v>
      </c>
    </row>
    <row r="5" spans="1:2" x14ac:dyDescent="0.25">
      <c r="A5" s="3" t="s">
        <v>109</v>
      </c>
      <c r="B5">
        <v>270625568</v>
      </c>
    </row>
    <row r="6" spans="1:2" x14ac:dyDescent="0.25">
      <c r="A6" s="3" t="s">
        <v>110</v>
      </c>
      <c r="B6">
        <v>216565318</v>
      </c>
    </row>
    <row r="7" spans="1:2" x14ac:dyDescent="0.25">
      <c r="A7" s="3" t="s">
        <v>101</v>
      </c>
      <c r="B7">
        <v>211049527</v>
      </c>
    </row>
    <row r="8" spans="1:2" x14ac:dyDescent="0.25">
      <c r="A8" s="3" t="s">
        <v>111</v>
      </c>
      <c r="B8">
        <v>200963599</v>
      </c>
    </row>
    <row r="9" spans="1:2" x14ac:dyDescent="0.25">
      <c r="A9" s="3" t="s">
        <v>112</v>
      </c>
      <c r="B9">
        <v>163046161</v>
      </c>
    </row>
    <row r="10" spans="1:2" x14ac:dyDescent="0.25">
      <c r="A10" s="3" t="s">
        <v>100</v>
      </c>
      <c r="B10">
        <v>145872256</v>
      </c>
    </row>
    <row r="11" spans="1:2" x14ac:dyDescent="0.25">
      <c r="A11" s="3" t="s">
        <v>113</v>
      </c>
      <c r="B11">
        <v>127575529</v>
      </c>
    </row>
    <row r="12" spans="1:2" x14ac:dyDescent="0.25">
      <c r="A12" s="3" t="s">
        <v>114</v>
      </c>
      <c r="B12">
        <v>126860301</v>
      </c>
    </row>
    <row r="13" spans="1:2" x14ac:dyDescent="0.25">
      <c r="A13" s="3" t="s">
        <v>115</v>
      </c>
      <c r="B13">
        <v>112078730</v>
      </c>
    </row>
    <row r="14" spans="1:2" x14ac:dyDescent="0.25">
      <c r="A14" s="3" t="s">
        <v>116</v>
      </c>
      <c r="B14">
        <v>108116615</v>
      </c>
    </row>
    <row r="15" spans="1:2" x14ac:dyDescent="0.25">
      <c r="A15" s="3" t="s">
        <v>117</v>
      </c>
      <c r="B15">
        <v>100388073</v>
      </c>
    </row>
    <row r="16" spans="1:2" x14ac:dyDescent="0.25">
      <c r="A16" s="3" t="s">
        <v>118</v>
      </c>
      <c r="B16">
        <v>96462106</v>
      </c>
    </row>
    <row r="17" spans="1:2" x14ac:dyDescent="0.25">
      <c r="A17" s="3" t="s">
        <v>119</v>
      </c>
      <c r="B17">
        <v>86790567</v>
      </c>
    </row>
    <row r="18" spans="1:2" x14ac:dyDescent="0.25">
      <c r="A18" s="3" t="s">
        <v>120</v>
      </c>
      <c r="B18">
        <v>83517045</v>
      </c>
    </row>
    <row r="19" spans="1:2" x14ac:dyDescent="0.25">
      <c r="A19" s="3" t="s">
        <v>121</v>
      </c>
      <c r="B19">
        <v>83429615</v>
      </c>
    </row>
    <row r="20" spans="1:2" x14ac:dyDescent="0.25">
      <c r="A20" s="3" t="s">
        <v>122</v>
      </c>
      <c r="B20">
        <v>82913906</v>
      </c>
    </row>
    <row r="21" spans="1:2" x14ac:dyDescent="0.25">
      <c r="A21" s="3" t="s">
        <v>123</v>
      </c>
      <c r="B21">
        <v>69037513</v>
      </c>
    </row>
    <row r="22" spans="1:2" x14ac:dyDescent="0.25">
      <c r="A22" s="3" t="s">
        <v>93</v>
      </c>
      <c r="B22">
        <v>67530172</v>
      </c>
    </row>
    <row r="23" spans="1:2" x14ac:dyDescent="0.25">
      <c r="A23" s="3" t="s">
        <v>94</v>
      </c>
      <c r="B23">
        <v>65129728</v>
      </c>
    </row>
    <row r="24" spans="1:2" x14ac:dyDescent="0.25">
      <c r="A24" s="3" t="s">
        <v>99</v>
      </c>
      <c r="B24">
        <v>60550075</v>
      </c>
    </row>
    <row r="25" spans="1:2" x14ac:dyDescent="0.25">
      <c r="A25" s="3" t="s">
        <v>103</v>
      </c>
      <c r="B25">
        <v>58558270</v>
      </c>
    </row>
    <row r="26" spans="1:2" x14ac:dyDescent="0.25">
      <c r="A26" s="3" t="s">
        <v>124</v>
      </c>
      <c r="B26">
        <v>58005463</v>
      </c>
    </row>
    <row r="27" spans="1:2" x14ac:dyDescent="0.25">
      <c r="A27" s="3" t="s">
        <v>125</v>
      </c>
      <c r="B27">
        <v>54045420</v>
      </c>
    </row>
    <row r="28" spans="1:2" x14ac:dyDescent="0.25">
      <c r="A28" s="3" t="s">
        <v>126</v>
      </c>
      <c r="B28">
        <v>52573973</v>
      </c>
    </row>
    <row r="29" spans="1:2" x14ac:dyDescent="0.25">
      <c r="A29" s="3" t="s">
        <v>127</v>
      </c>
      <c r="B29">
        <v>51225308</v>
      </c>
    </row>
    <row r="30" spans="1:2" x14ac:dyDescent="0.25">
      <c r="A30" s="3" t="s">
        <v>128</v>
      </c>
      <c r="B30">
        <v>50339443</v>
      </c>
    </row>
    <row r="31" spans="1:2" x14ac:dyDescent="0.25">
      <c r="A31" s="3" t="s">
        <v>98</v>
      </c>
      <c r="B31">
        <v>46736776</v>
      </c>
    </row>
    <row r="32" spans="1:2" x14ac:dyDescent="0.25">
      <c r="A32" s="3" t="s">
        <v>129</v>
      </c>
      <c r="B32">
        <v>44780677</v>
      </c>
    </row>
    <row r="33" spans="1:2" x14ac:dyDescent="0.25">
      <c r="A33" s="3" t="s">
        <v>130</v>
      </c>
      <c r="B33">
        <v>44269594</v>
      </c>
    </row>
    <row r="34" spans="1:2" x14ac:dyDescent="0.25">
      <c r="A34" s="3" t="s">
        <v>131</v>
      </c>
      <c r="B34">
        <v>43993638</v>
      </c>
    </row>
    <row r="35" spans="1:2" x14ac:dyDescent="0.25">
      <c r="A35" s="3" t="s">
        <v>132</v>
      </c>
      <c r="B35">
        <v>43053054</v>
      </c>
    </row>
    <row r="36" spans="1:2" x14ac:dyDescent="0.25">
      <c r="A36" s="3" t="s">
        <v>133</v>
      </c>
      <c r="B36">
        <v>42813238</v>
      </c>
    </row>
    <row r="37" spans="1:2" x14ac:dyDescent="0.25">
      <c r="A37" s="3" t="s">
        <v>134</v>
      </c>
      <c r="B37">
        <v>39309783</v>
      </c>
    </row>
    <row r="38" spans="1:2" x14ac:dyDescent="0.25">
      <c r="A38" s="3" t="s">
        <v>135</v>
      </c>
      <c r="B38">
        <v>38041754</v>
      </c>
    </row>
    <row r="39" spans="1:2" x14ac:dyDescent="0.25">
      <c r="A39" s="3" t="s">
        <v>136</v>
      </c>
      <c r="B39">
        <v>37887768</v>
      </c>
    </row>
    <row r="40" spans="1:2" x14ac:dyDescent="0.25">
      <c r="A40" s="3" t="s">
        <v>97</v>
      </c>
      <c r="B40">
        <v>37411047</v>
      </c>
    </row>
    <row r="41" spans="1:2" x14ac:dyDescent="0.25">
      <c r="A41" s="3" t="s">
        <v>137</v>
      </c>
      <c r="B41">
        <v>36471769</v>
      </c>
    </row>
    <row r="42" spans="1:2" x14ac:dyDescent="0.25">
      <c r="A42" s="3" t="s">
        <v>138</v>
      </c>
      <c r="B42">
        <v>34268528</v>
      </c>
    </row>
    <row r="43" spans="1:2" x14ac:dyDescent="0.25">
      <c r="A43" s="3" t="s">
        <v>139</v>
      </c>
      <c r="B43">
        <v>32981716</v>
      </c>
    </row>
    <row r="44" spans="1:2" x14ac:dyDescent="0.25">
      <c r="A44" s="3" t="s">
        <v>140</v>
      </c>
      <c r="B44">
        <v>32510453</v>
      </c>
    </row>
    <row r="45" spans="1:2" x14ac:dyDescent="0.25">
      <c r="A45" s="3" t="s">
        <v>141</v>
      </c>
      <c r="B45">
        <v>31949777</v>
      </c>
    </row>
    <row r="46" spans="1:2" x14ac:dyDescent="0.25">
      <c r="A46" s="3" t="s">
        <v>142</v>
      </c>
      <c r="B46">
        <v>31825295</v>
      </c>
    </row>
    <row r="47" spans="1:2" x14ac:dyDescent="0.25">
      <c r="A47" s="3" t="s">
        <v>143</v>
      </c>
      <c r="B47">
        <v>30366036</v>
      </c>
    </row>
    <row r="48" spans="1:2" x14ac:dyDescent="0.25">
      <c r="A48" s="3" t="s">
        <v>144</v>
      </c>
      <c r="B48">
        <v>29161922</v>
      </c>
    </row>
    <row r="49" spans="1:2" x14ac:dyDescent="0.25">
      <c r="A49" s="3" t="s">
        <v>145</v>
      </c>
      <c r="B49">
        <v>28833629</v>
      </c>
    </row>
    <row r="50" spans="1:2" x14ac:dyDescent="0.25">
      <c r="A50" s="3" t="s">
        <v>146</v>
      </c>
      <c r="B50">
        <v>28608710</v>
      </c>
    </row>
    <row r="51" spans="1:2" x14ac:dyDescent="0.25">
      <c r="A51" s="3" t="s">
        <v>147</v>
      </c>
      <c r="B51">
        <v>28515829</v>
      </c>
    </row>
    <row r="52" spans="1:2" x14ac:dyDescent="0.25">
      <c r="A52" s="3" t="s">
        <v>148</v>
      </c>
      <c r="B52">
        <v>26969307</v>
      </c>
    </row>
    <row r="53" spans="1:2" x14ac:dyDescent="0.25">
      <c r="A53" s="3" t="s">
        <v>149</v>
      </c>
      <c r="B53">
        <v>25666161</v>
      </c>
    </row>
    <row r="54" spans="1:2" x14ac:dyDescent="0.25">
      <c r="A54" s="3" t="s">
        <v>150</v>
      </c>
      <c r="B54">
        <v>25716544</v>
      </c>
    </row>
    <row r="55" spans="1:2" x14ac:dyDescent="0.25">
      <c r="A55" s="3" t="s">
        <v>151</v>
      </c>
      <c r="B55">
        <v>25876380</v>
      </c>
    </row>
    <row r="56" spans="1:2" x14ac:dyDescent="0.25">
      <c r="A56" s="3" t="s">
        <v>152</v>
      </c>
      <c r="B56">
        <v>25203198</v>
      </c>
    </row>
    <row r="57" spans="1:2" x14ac:dyDescent="0.25">
      <c r="A57" s="3" t="s">
        <v>153</v>
      </c>
      <c r="B57">
        <v>23773876</v>
      </c>
    </row>
    <row r="58" spans="1:2" x14ac:dyDescent="0.25">
      <c r="A58" s="3" t="s">
        <v>154</v>
      </c>
      <c r="B58">
        <v>23310715</v>
      </c>
    </row>
    <row r="59" spans="1:2" x14ac:dyDescent="0.25">
      <c r="A59" s="3" t="s">
        <v>155</v>
      </c>
      <c r="B59">
        <v>21323733</v>
      </c>
    </row>
    <row r="60" spans="1:2" x14ac:dyDescent="0.25">
      <c r="A60" s="3" t="s">
        <v>156</v>
      </c>
      <c r="B60">
        <v>20321378</v>
      </c>
    </row>
    <row r="61" spans="1:2" x14ac:dyDescent="0.25">
      <c r="A61" s="3" t="s">
        <v>157</v>
      </c>
      <c r="B61">
        <v>19658031</v>
      </c>
    </row>
    <row r="62" spans="1:2" x14ac:dyDescent="0.25">
      <c r="A62" s="3" t="s">
        <v>158</v>
      </c>
      <c r="B62">
        <v>19364557</v>
      </c>
    </row>
    <row r="63" spans="1:2" x14ac:dyDescent="0.25">
      <c r="A63" s="3" t="s">
        <v>159</v>
      </c>
      <c r="B63">
        <v>18628747</v>
      </c>
    </row>
    <row r="64" spans="1:2" x14ac:dyDescent="0.25">
      <c r="A64" s="3" t="s">
        <v>160</v>
      </c>
      <c r="B64">
        <v>18952038</v>
      </c>
    </row>
    <row r="65" spans="1:2" x14ac:dyDescent="0.25">
      <c r="A65" s="3" t="s">
        <v>161</v>
      </c>
      <c r="B65">
        <v>18551427</v>
      </c>
    </row>
    <row r="66" spans="1:2" x14ac:dyDescent="0.25">
      <c r="A66" s="3" t="s">
        <v>162</v>
      </c>
      <c r="B66">
        <v>17861030</v>
      </c>
    </row>
    <row r="67" spans="1:2" x14ac:dyDescent="0.25">
      <c r="A67" s="3" t="s">
        <v>163</v>
      </c>
      <c r="B67">
        <v>17581472</v>
      </c>
    </row>
    <row r="68" spans="1:2" x14ac:dyDescent="0.25">
      <c r="A68" s="3" t="s">
        <v>164</v>
      </c>
      <c r="B68">
        <v>17373662</v>
      </c>
    </row>
    <row r="69" spans="1:2" x14ac:dyDescent="0.25">
      <c r="A69" s="3" t="s">
        <v>95</v>
      </c>
      <c r="B69">
        <v>17097130</v>
      </c>
    </row>
    <row r="70" spans="1:2" x14ac:dyDescent="0.25">
      <c r="A70" s="3" t="s">
        <v>165</v>
      </c>
      <c r="B70">
        <v>17070135</v>
      </c>
    </row>
    <row r="71" spans="1:2" x14ac:dyDescent="0.25">
      <c r="A71" s="3" t="s">
        <v>166</v>
      </c>
      <c r="B71">
        <v>16486542</v>
      </c>
    </row>
    <row r="72" spans="1:2" x14ac:dyDescent="0.25">
      <c r="A72" s="3" t="s">
        <v>167</v>
      </c>
      <c r="B72">
        <v>16296364</v>
      </c>
    </row>
    <row r="73" spans="1:2" x14ac:dyDescent="0.25">
      <c r="A73" s="3" t="s">
        <v>168</v>
      </c>
      <c r="B73">
        <v>15946876</v>
      </c>
    </row>
    <row r="74" spans="1:2" x14ac:dyDescent="0.25">
      <c r="A74" s="3" t="s">
        <v>169</v>
      </c>
      <c r="B74">
        <v>15442905</v>
      </c>
    </row>
    <row r="75" spans="1:2" x14ac:dyDescent="0.25">
      <c r="A75" s="3" t="s">
        <v>170</v>
      </c>
      <c r="B75">
        <v>14645468</v>
      </c>
    </row>
    <row r="76" spans="1:2" x14ac:dyDescent="0.25">
      <c r="A76" s="3" t="s">
        <v>171</v>
      </c>
      <c r="B76">
        <v>12771246</v>
      </c>
    </row>
    <row r="77" spans="1:2" x14ac:dyDescent="0.25">
      <c r="A77" s="3" t="s">
        <v>172</v>
      </c>
      <c r="B77">
        <v>12626950</v>
      </c>
    </row>
    <row r="78" spans="1:2" x14ac:dyDescent="0.25">
      <c r="A78" s="3" t="s">
        <v>173</v>
      </c>
      <c r="B78">
        <v>11801151</v>
      </c>
    </row>
    <row r="79" spans="1:2" x14ac:dyDescent="0.25">
      <c r="A79" s="3" t="s">
        <v>174</v>
      </c>
      <c r="B79">
        <v>11694719</v>
      </c>
    </row>
    <row r="80" spans="1:2" x14ac:dyDescent="0.25">
      <c r="A80" s="3" t="s">
        <v>175</v>
      </c>
      <c r="B80">
        <v>11539328</v>
      </c>
    </row>
    <row r="81" spans="1:2" x14ac:dyDescent="0.25">
      <c r="A81" s="3" t="s">
        <v>176</v>
      </c>
      <c r="B81">
        <v>11513100</v>
      </c>
    </row>
    <row r="82" spans="1:2" x14ac:dyDescent="0.25">
      <c r="A82" s="3" t="s">
        <v>177</v>
      </c>
      <c r="B82">
        <v>11333483</v>
      </c>
    </row>
    <row r="83" spans="1:2" x14ac:dyDescent="0.25">
      <c r="A83" s="3" t="s">
        <v>178</v>
      </c>
      <c r="B83">
        <v>11263770</v>
      </c>
    </row>
    <row r="84" spans="1:2" x14ac:dyDescent="0.25">
      <c r="A84" s="3" t="s">
        <v>179</v>
      </c>
      <c r="B84">
        <v>11062113</v>
      </c>
    </row>
    <row r="85" spans="1:2" x14ac:dyDescent="0.25">
      <c r="A85" s="3" t="s">
        <v>180</v>
      </c>
      <c r="B85">
        <v>10864245</v>
      </c>
    </row>
    <row r="86" spans="1:2" x14ac:dyDescent="0.25">
      <c r="A86" s="3" t="s">
        <v>181</v>
      </c>
      <c r="B86">
        <v>10738958</v>
      </c>
    </row>
    <row r="87" spans="1:2" x14ac:dyDescent="0.25">
      <c r="A87" s="3" t="s">
        <v>182</v>
      </c>
      <c r="B87">
        <v>10689209</v>
      </c>
    </row>
    <row r="88" spans="1:2" x14ac:dyDescent="0.25">
      <c r="A88" s="3" t="s">
        <v>183</v>
      </c>
      <c r="B88">
        <v>10473455</v>
      </c>
    </row>
    <row r="89" spans="1:2" x14ac:dyDescent="0.25">
      <c r="A89" s="3" t="s">
        <v>184</v>
      </c>
      <c r="B89">
        <v>10226187</v>
      </c>
    </row>
    <row r="90" spans="1:2" x14ac:dyDescent="0.25">
      <c r="A90" s="3" t="s">
        <v>185</v>
      </c>
      <c r="B90">
        <v>10101694</v>
      </c>
    </row>
    <row r="91" spans="1:2" x14ac:dyDescent="0.25">
      <c r="A91" s="3" t="s">
        <v>186</v>
      </c>
      <c r="B91">
        <v>10047718</v>
      </c>
    </row>
    <row r="92" spans="1:2" x14ac:dyDescent="0.25">
      <c r="A92" s="3" t="s">
        <v>187</v>
      </c>
      <c r="B92">
        <v>10036379</v>
      </c>
    </row>
    <row r="93" spans="1:2" x14ac:dyDescent="0.25">
      <c r="A93" s="3" t="s">
        <v>188</v>
      </c>
      <c r="B93">
        <v>9770529</v>
      </c>
    </row>
    <row r="94" spans="1:2" x14ac:dyDescent="0.25">
      <c r="A94" s="3" t="s">
        <v>189</v>
      </c>
      <c r="B94">
        <v>9746117</v>
      </c>
    </row>
    <row r="95" spans="1:2" x14ac:dyDescent="0.25">
      <c r="A95" s="3" t="s">
        <v>190</v>
      </c>
      <c r="B95">
        <v>9684679</v>
      </c>
    </row>
    <row r="96" spans="1:2" x14ac:dyDescent="0.25">
      <c r="A96" s="3" t="s">
        <v>191</v>
      </c>
      <c r="B96">
        <v>9452411</v>
      </c>
    </row>
    <row r="97" spans="1:2" x14ac:dyDescent="0.25">
      <c r="A97" s="3" t="s">
        <v>192</v>
      </c>
      <c r="B97">
        <v>9321018</v>
      </c>
    </row>
    <row r="98" spans="1:2" x14ac:dyDescent="0.25">
      <c r="A98" s="3" t="s">
        <v>193</v>
      </c>
      <c r="B98">
        <v>8955102</v>
      </c>
    </row>
    <row r="99" spans="1:2" x14ac:dyDescent="0.25">
      <c r="A99" s="3" t="s">
        <v>194</v>
      </c>
      <c r="B99">
        <v>8776109</v>
      </c>
    </row>
    <row r="100" spans="1:2" x14ac:dyDescent="0.25">
      <c r="A100" s="3" t="s">
        <v>195</v>
      </c>
      <c r="B100">
        <v>8772235</v>
      </c>
    </row>
    <row r="101" spans="1:2" x14ac:dyDescent="0.25">
      <c r="A101" s="3" t="s">
        <v>196</v>
      </c>
      <c r="B101">
        <v>8591365</v>
      </c>
    </row>
    <row r="102" spans="1:2" x14ac:dyDescent="0.25">
      <c r="A102" s="3" t="s">
        <v>105</v>
      </c>
      <c r="B102">
        <v>8519377</v>
      </c>
    </row>
    <row r="103" spans="1:2" x14ac:dyDescent="0.25">
      <c r="A103" s="3" t="s">
        <v>197</v>
      </c>
      <c r="B103">
        <v>8082366</v>
      </c>
    </row>
    <row r="104" spans="1:2" x14ac:dyDescent="0.25">
      <c r="A104" s="3" t="s">
        <v>198</v>
      </c>
      <c r="B104">
        <v>7813215</v>
      </c>
    </row>
    <row r="105" spans="1:2" x14ac:dyDescent="0.25">
      <c r="A105" s="3" t="s">
        <v>199</v>
      </c>
      <c r="B105">
        <v>7436154</v>
      </c>
    </row>
    <row r="106" spans="1:2" x14ac:dyDescent="0.25">
      <c r="A106" s="3" t="s">
        <v>200</v>
      </c>
      <c r="B106">
        <v>7169455</v>
      </c>
    </row>
    <row r="107" spans="1:2" x14ac:dyDescent="0.25">
      <c r="A107" s="3" t="s">
        <v>201</v>
      </c>
      <c r="B107">
        <v>7044636</v>
      </c>
    </row>
    <row r="108" spans="1:2" x14ac:dyDescent="0.25">
      <c r="A108" s="3" t="s">
        <v>202</v>
      </c>
      <c r="B108">
        <v>7000119</v>
      </c>
    </row>
    <row r="109" spans="1:2" x14ac:dyDescent="0.25">
      <c r="A109" s="3" t="s">
        <v>203</v>
      </c>
      <c r="B109">
        <v>6855713</v>
      </c>
    </row>
    <row r="110" spans="1:2" x14ac:dyDescent="0.25">
      <c r="A110" s="3" t="s">
        <v>204</v>
      </c>
      <c r="B110">
        <v>6777452</v>
      </c>
    </row>
    <row r="111" spans="1:2" x14ac:dyDescent="0.25">
      <c r="A111" s="3" t="s">
        <v>205</v>
      </c>
      <c r="B111">
        <v>6545502</v>
      </c>
    </row>
    <row r="112" spans="1:2" x14ac:dyDescent="0.25">
      <c r="A112" s="3" t="s">
        <v>206</v>
      </c>
      <c r="B112">
        <v>6453553</v>
      </c>
    </row>
    <row r="113" spans="1:2" x14ac:dyDescent="0.25">
      <c r="A113" s="3" t="s">
        <v>207</v>
      </c>
      <c r="B113">
        <v>6415850</v>
      </c>
    </row>
    <row r="114" spans="1:2" x14ac:dyDescent="0.25">
      <c r="A114" s="3" t="s">
        <v>208</v>
      </c>
      <c r="B114">
        <v>5942089</v>
      </c>
    </row>
    <row r="115" spans="1:2" x14ac:dyDescent="0.25">
      <c r="A115" s="3" t="s">
        <v>209</v>
      </c>
      <c r="B115">
        <v>5804337</v>
      </c>
    </row>
    <row r="116" spans="1:2" x14ac:dyDescent="0.25">
      <c r="A116" s="3" t="s">
        <v>210</v>
      </c>
      <c r="B116">
        <v>5771876</v>
      </c>
    </row>
    <row r="117" spans="1:2" x14ac:dyDescent="0.25">
      <c r="A117" s="3" t="s">
        <v>211</v>
      </c>
      <c r="B117">
        <v>5532156</v>
      </c>
    </row>
    <row r="118" spans="1:2" x14ac:dyDescent="0.25">
      <c r="A118" s="3" t="s">
        <v>212</v>
      </c>
      <c r="B118">
        <v>5457013</v>
      </c>
    </row>
    <row r="119" spans="1:2" x14ac:dyDescent="0.25">
      <c r="A119" s="3" t="s">
        <v>213</v>
      </c>
      <c r="B119">
        <v>5380508</v>
      </c>
    </row>
    <row r="120" spans="1:2" x14ac:dyDescent="0.25">
      <c r="A120" s="3" t="s">
        <v>214</v>
      </c>
      <c r="B120">
        <v>5378857</v>
      </c>
    </row>
    <row r="121" spans="1:2" x14ac:dyDescent="0.25">
      <c r="A121" s="3" t="s">
        <v>215</v>
      </c>
      <c r="B121">
        <v>5047561</v>
      </c>
    </row>
    <row r="122" spans="1:2" x14ac:dyDescent="0.25">
      <c r="A122" s="3" t="s">
        <v>216</v>
      </c>
      <c r="B122">
        <v>4981420</v>
      </c>
    </row>
    <row r="123" spans="1:2" x14ac:dyDescent="0.25">
      <c r="A123" s="3" t="s">
        <v>217</v>
      </c>
      <c r="B123">
        <v>4974986</v>
      </c>
    </row>
    <row r="124" spans="1:2" x14ac:dyDescent="0.25">
      <c r="A124" s="3" t="s">
        <v>218</v>
      </c>
      <c r="B124">
        <v>4937374</v>
      </c>
    </row>
    <row r="125" spans="1:2" x14ac:dyDescent="0.25">
      <c r="A125" s="3" t="s">
        <v>102</v>
      </c>
      <c r="B125">
        <v>4882495</v>
      </c>
    </row>
    <row r="126" spans="1:2" x14ac:dyDescent="0.25">
      <c r="A126" s="3" t="s">
        <v>219</v>
      </c>
      <c r="B126">
        <v>4783063</v>
      </c>
    </row>
    <row r="127" spans="1:2" x14ac:dyDescent="0.25">
      <c r="A127" s="3" t="s">
        <v>220</v>
      </c>
      <c r="B127">
        <v>4745185</v>
      </c>
    </row>
    <row r="128" spans="1:2" x14ac:dyDescent="0.25">
      <c r="A128" s="3" t="s">
        <v>221</v>
      </c>
      <c r="B128">
        <v>4525696</v>
      </c>
    </row>
    <row r="129" spans="1:2" x14ac:dyDescent="0.25">
      <c r="A129" s="3" t="s">
        <v>222</v>
      </c>
      <c r="B129">
        <v>4246439</v>
      </c>
    </row>
    <row r="130" spans="1:2" x14ac:dyDescent="0.25">
      <c r="A130" s="3" t="s">
        <v>223</v>
      </c>
      <c r="B130">
        <v>4207083</v>
      </c>
    </row>
    <row r="131" spans="1:2" x14ac:dyDescent="0.25">
      <c r="A131" s="3" t="s">
        <v>224</v>
      </c>
      <c r="B131">
        <v>4130304</v>
      </c>
    </row>
    <row r="132" spans="1:2" x14ac:dyDescent="0.25">
      <c r="A132" s="3" t="s">
        <v>225</v>
      </c>
      <c r="B132">
        <v>4043263</v>
      </c>
    </row>
    <row r="133" spans="1:2" x14ac:dyDescent="0.25">
      <c r="A133" s="3" t="s">
        <v>226</v>
      </c>
      <c r="B133">
        <v>3996765</v>
      </c>
    </row>
    <row r="134" spans="1:2" x14ac:dyDescent="0.25">
      <c r="A134" s="3" t="s">
        <v>227</v>
      </c>
      <c r="B134">
        <v>3497117</v>
      </c>
    </row>
    <row r="135" spans="1:2" x14ac:dyDescent="0.25">
      <c r="A135" s="3" t="s">
        <v>228</v>
      </c>
      <c r="B135">
        <v>3461734</v>
      </c>
    </row>
    <row r="136" spans="1:2" x14ac:dyDescent="0.25">
      <c r="A136" s="3" t="s">
        <v>229</v>
      </c>
      <c r="B136">
        <v>3301000</v>
      </c>
    </row>
    <row r="137" spans="1:2" x14ac:dyDescent="0.25">
      <c r="A137" s="3" t="s">
        <v>230</v>
      </c>
      <c r="B137">
        <v>3225167</v>
      </c>
    </row>
    <row r="138" spans="1:2" x14ac:dyDescent="0.25">
      <c r="A138" s="3" t="s">
        <v>231</v>
      </c>
      <c r="B138">
        <v>2957731</v>
      </c>
    </row>
    <row r="139" spans="1:2" x14ac:dyDescent="0.25">
      <c r="A139" s="3" t="s">
        <v>232</v>
      </c>
      <c r="B139">
        <v>2948279</v>
      </c>
    </row>
    <row r="140" spans="1:2" x14ac:dyDescent="0.25">
      <c r="A140" s="3" t="s">
        <v>233</v>
      </c>
      <c r="B140">
        <v>2933408</v>
      </c>
    </row>
    <row r="141" spans="1:2" x14ac:dyDescent="0.25">
      <c r="A141" s="3" t="s">
        <v>234</v>
      </c>
      <c r="B141">
        <v>2880917</v>
      </c>
    </row>
    <row r="142" spans="1:2" x14ac:dyDescent="0.25">
      <c r="A142" s="3" t="s">
        <v>235</v>
      </c>
      <c r="B142">
        <v>2832067</v>
      </c>
    </row>
    <row r="143" spans="1:2" x14ac:dyDescent="0.25">
      <c r="A143" s="3" t="s">
        <v>236</v>
      </c>
      <c r="B143">
        <v>2759627</v>
      </c>
    </row>
    <row r="144" spans="1:2" x14ac:dyDescent="0.25">
      <c r="A144" s="3" t="s">
        <v>237</v>
      </c>
      <c r="B144">
        <v>2494530</v>
      </c>
    </row>
    <row r="145" spans="1:2" x14ac:dyDescent="0.25">
      <c r="A145" s="3" t="s">
        <v>238</v>
      </c>
      <c r="B145">
        <v>2347706</v>
      </c>
    </row>
    <row r="146" spans="1:2" x14ac:dyDescent="0.25">
      <c r="A146" s="3" t="s">
        <v>239</v>
      </c>
      <c r="B146">
        <v>2303697</v>
      </c>
    </row>
    <row r="147" spans="1:2" x14ac:dyDescent="0.25">
      <c r="A147" s="3" t="s">
        <v>240</v>
      </c>
      <c r="B147">
        <v>2172579</v>
      </c>
    </row>
    <row r="148" spans="1:2" x14ac:dyDescent="0.25">
      <c r="A148" s="3" t="s">
        <v>241</v>
      </c>
      <c r="B148">
        <v>2125268</v>
      </c>
    </row>
    <row r="149" spans="1:2" x14ac:dyDescent="0.25">
      <c r="A149" s="3" t="s">
        <v>242</v>
      </c>
      <c r="B149">
        <v>2083459</v>
      </c>
    </row>
    <row r="150" spans="1:2" x14ac:dyDescent="0.25">
      <c r="A150" s="3" t="s">
        <v>243</v>
      </c>
      <c r="B150">
        <v>2078654</v>
      </c>
    </row>
    <row r="151" spans="1:2" x14ac:dyDescent="0.25">
      <c r="A151" s="3" t="s">
        <v>244</v>
      </c>
      <c r="B151">
        <v>1920922</v>
      </c>
    </row>
    <row r="152" spans="1:2" x14ac:dyDescent="0.25">
      <c r="A152" s="3" t="s">
        <v>245</v>
      </c>
      <c r="B152">
        <v>1906743</v>
      </c>
    </row>
    <row r="153" spans="1:2" x14ac:dyDescent="0.25">
      <c r="A153" s="3" t="s">
        <v>246</v>
      </c>
      <c r="B153">
        <v>1641172</v>
      </c>
    </row>
    <row r="154" spans="1:2" x14ac:dyDescent="0.25">
      <c r="A154" s="3" t="s">
        <v>247</v>
      </c>
      <c r="B154">
        <v>1394973</v>
      </c>
    </row>
    <row r="155" spans="1:2" x14ac:dyDescent="0.25">
      <c r="A155" s="3" t="s">
        <v>248</v>
      </c>
      <c r="B155">
        <v>1355986</v>
      </c>
    </row>
    <row r="156" spans="1:2" x14ac:dyDescent="0.25">
      <c r="A156" s="3" t="s">
        <v>249</v>
      </c>
      <c r="B156">
        <v>1325648</v>
      </c>
    </row>
    <row r="157" spans="1:2" x14ac:dyDescent="0.25">
      <c r="A157" s="3" t="s">
        <v>250</v>
      </c>
      <c r="B157">
        <v>1293119</v>
      </c>
    </row>
    <row r="158" spans="1:2" x14ac:dyDescent="0.25">
      <c r="A158" s="3" t="s">
        <v>251</v>
      </c>
      <c r="B158">
        <v>1198575</v>
      </c>
    </row>
    <row r="159" spans="1:2" x14ac:dyDescent="0.25">
      <c r="A159" s="3" t="s">
        <v>252</v>
      </c>
      <c r="B159">
        <v>1179551</v>
      </c>
    </row>
    <row r="160" spans="1:2" x14ac:dyDescent="0.25">
      <c r="A160" s="3" t="s">
        <v>253</v>
      </c>
      <c r="B160">
        <v>1148130</v>
      </c>
    </row>
    <row r="161" spans="1:2" x14ac:dyDescent="0.25">
      <c r="A161" s="3" t="s">
        <v>254</v>
      </c>
      <c r="B161">
        <v>973560</v>
      </c>
    </row>
    <row r="162" spans="1:2" x14ac:dyDescent="0.25">
      <c r="A162" s="3" t="s">
        <v>255</v>
      </c>
      <c r="B162">
        <v>889953</v>
      </c>
    </row>
    <row r="163" spans="1:2" x14ac:dyDescent="0.25">
      <c r="A163" s="3" t="s">
        <v>256</v>
      </c>
      <c r="B163">
        <v>888927</v>
      </c>
    </row>
    <row r="164" spans="1:2" x14ac:dyDescent="0.25">
      <c r="A164" s="3" t="s">
        <v>257</v>
      </c>
      <c r="B164">
        <v>850886</v>
      </c>
    </row>
    <row r="165" spans="1:2" x14ac:dyDescent="0.25">
      <c r="A165" s="3" t="s">
        <v>258</v>
      </c>
      <c r="B165">
        <v>782766</v>
      </c>
    </row>
    <row r="166" spans="1:2" x14ac:dyDescent="0.25">
      <c r="A166" s="3" t="s">
        <v>259</v>
      </c>
      <c r="B166">
        <v>763092</v>
      </c>
    </row>
    <row r="167" spans="1:2" x14ac:dyDescent="0.25">
      <c r="A167" s="3" t="s">
        <v>260</v>
      </c>
      <c r="B167">
        <v>669823</v>
      </c>
    </row>
    <row r="168" spans="1:2" x14ac:dyDescent="0.25">
      <c r="A168" s="3" t="s">
        <v>261</v>
      </c>
      <c r="B168">
        <v>640445</v>
      </c>
    </row>
    <row r="169" spans="1:2" x14ac:dyDescent="0.25">
      <c r="A169" s="3" t="s">
        <v>262</v>
      </c>
      <c r="B169">
        <v>627987</v>
      </c>
    </row>
    <row r="170" spans="1:2" x14ac:dyDescent="0.25">
      <c r="A170" s="3" t="s">
        <v>263</v>
      </c>
      <c r="B170">
        <v>615729</v>
      </c>
    </row>
    <row r="171" spans="1:2" x14ac:dyDescent="0.25">
      <c r="A171" s="3" t="s">
        <v>264</v>
      </c>
      <c r="B171">
        <v>582463</v>
      </c>
    </row>
    <row r="172" spans="1:2" x14ac:dyDescent="0.25">
      <c r="A172" s="3" t="s">
        <v>265</v>
      </c>
      <c r="B172">
        <v>581372</v>
      </c>
    </row>
    <row r="173" spans="1:2" x14ac:dyDescent="0.25">
      <c r="A173" s="3" t="s">
        <v>266</v>
      </c>
      <c r="B173">
        <v>549935</v>
      </c>
    </row>
    <row r="174" spans="1:2" x14ac:dyDescent="0.25">
      <c r="A174" s="3" t="s">
        <v>267</v>
      </c>
      <c r="B174">
        <v>530953</v>
      </c>
    </row>
    <row r="175" spans="1:2" x14ac:dyDescent="0.25">
      <c r="A175" s="3" t="s">
        <v>268</v>
      </c>
      <c r="B175">
        <v>447905</v>
      </c>
    </row>
    <row r="176" spans="1:2" x14ac:dyDescent="0.25">
      <c r="A176" s="3" t="s">
        <v>269</v>
      </c>
      <c r="B176">
        <v>440372</v>
      </c>
    </row>
    <row r="177" spans="1:2" x14ac:dyDescent="0.25">
      <c r="A177" s="3" t="s">
        <v>270</v>
      </c>
      <c r="B177">
        <v>433285</v>
      </c>
    </row>
    <row r="178" spans="1:2" x14ac:dyDescent="0.25">
      <c r="A178" s="3" t="s">
        <v>271</v>
      </c>
      <c r="B178">
        <v>390353</v>
      </c>
    </row>
    <row r="179" spans="1:2" x14ac:dyDescent="0.25">
      <c r="A179" s="3" t="s">
        <v>272</v>
      </c>
      <c r="B179">
        <v>389482</v>
      </c>
    </row>
    <row r="180" spans="1:2" x14ac:dyDescent="0.25">
      <c r="A180" s="3" t="s">
        <v>273</v>
      </c>
      <c r="B180">
        <v>375554</v>
      </c>
    </row>
    <row r="181" spans="1:2" x14ac:dyDescent="0.25">
      <c r="A181" s="3" t="s">
        <v>274</v>
      </c>
      <c r="B181">
        <v>339031</v>
      </c>
    </row>
    <row r="182" spans="1:2" x14ac:dyDescent="0.25">
      <c r="A182" s="3" t="s">
        <v>275</v>
      </c>
      <c r="B182">
        <v>299882</v>
      </c>
    </row>
    <row r="183" spans="1:2" x14ac:dyDescent="0.25">
      <c r="A183" s="3" t="s">
        <v>276</v>
      </c>
      <c r="B183">
        <v>287025</v>
      </c>
    </row>
    <row r="184" spans="1:2" x14ac:dyDescent="0.25">
      <c r="A184" s="3" t="s">
        <v>277</v>
      </c>
      <c r="B184">
        <v>282750</v>
      </c>
    </row>
    <row r="185" spans="1:2" x14ac:dyDescent="0.25">
      <c r="A185" s="3" t="s">
        <v>278</v>
      </c>
      <c r="B185">
        <v>282731</v>
      </c>
    </row>
    <row r="186" spans="1:2" x14ac:dyDescent="0.25">
      <c r="A186" s="3" t="s">
        <v>279</v>
      </c>
      <c r="B186">
        <v>279287</v>
      </c>
    </row>
    <row r="187" spans="1:2" x14ac:dyDescent="0.25">
      <c r="A187" s="3" t="s">
        <v>280</v>
      </c>
      <c r="B187">
        <v>266150</v>
      </c>
    </row>
    <row r="188" spans="1:2" x14ac:dyDescent="0.25">
      <c r="A188" s="3" t="s">
        <v>281</v>
      </c>
      <c r="B188">
        <v>215056</v>
      </c>
    </row>
    <row r="189" spans="1:2" x14ac:dyDescent="0.25">
      <c r="A189" s="3" t="s">
        <v>282</v>
      </c>
      <c r="B189">
        <v>197097</v>
      </c>
    </row>
    <row r="190" spans="1:2" x14ac:dyDescent="0.25">
      <c r="A190" s="3" t="s">
        <v>283</v>
      </c>
      <c r="B190">
        <v>182790</v>
      </c>
    </row>
    <row r="191" spans="1:2" x14ac:dyDescent="0.25">
      <c r="A191" s="3" t="s">
        <v>284</v>
      </c>
      <c r="B191">
        <v>172259</v>
      </c>
    </row>
    <row r="192" spans="1:2" x14ac:dyDescent="0.25">
      <c r="A192" s="3" t="s">
        <v>285</v>
      </c>
      <c r="B192">
        <v>167294</v>
      </c>
    </row>
    <row r="193" spans="1:2" x14ac:dyDescent="0.25">
      <c r="A193" s="3" t="s">
        <v>286</v>
      </c>
      <c r="B193">
        <v>163424</v>
      </c>
    </row>
    <row r="194" spans="1:2" x14ac:dyDescent="0.25">
      <c r="A194" s="3" t="s">
        <v>287</v>
      </c>
      <c r="B194">
        <v>117606</v>
      </c>
    </row>
    <row r="195" spans="1:2" x14ac:dyDescent="0.25">
      <c r="A195" s="3" t="s">
        <v>288</v>
      </c>
      <c r="B195">
        <v>113815</v>
      </c>
    </row>
    <row r="196" spans="1:2" x14ac:dyDescent="0.25">
      <c r="A196" s="3" t="s">
        <v>289</v>
      </c>
      <c r="B196">
        <v>112003</v>
      </c>
    </row>
    <row r="197" spans="1:2" x14ac:dyDescent="0.25">
      <c r="A197" s="3" t="s">
        <v>290</v>
      </c>
      <c r="B197">
        <v>110940</v>
      </c>
    </row>
    <row r="198" spans="1:2" x14ac:dyDescent="0.25">
      <c r="A198" s="3" t="s">
        <v>291</v>
      </c>
      <c r="B198">
        <v>110589</v>
      </c>
    </row>
    <row r="199" spans="1:2" x14ac:dyDescent="0.25">
      <c r="A199" s="3" t="s">
        <v>292</v>
      </c>
      <c r="B199">
        <v>106314</v>
      </c>
    </row>
    <row r="200" spans="1:2" x14ac:dyDescent="0.25">
      <c r="A200" s="3" t="s">
        <v>293</v>
      </c>
      <c r="B200">
        <v>104578</v>
      </c>
    </row>
    <row r="201" spans="1:2" x14ac:dyDescent="0.25">
      <c r="A201" s="3" t="s">
        <v>294</v>
      </c>
      <c r="B201">
        <v>97739</v>
      </c>
    </row>
    <row r="202" spans="1:2" x14ac:dyDescent="0.25">
      <c r="A202" s="3" t="s">
        <v>295</v>
      </c>
      <c r="B202">
        <v>97118</v>
      </c>
    </row>
    <row r="203" spans="1:2" x14ac:dyDescent="0.25">
      <c r="A203" s="3" t="s">
        <v>296</v>
      </c>
      <c r="B203">
        <v>84584</v>
      </c>
    </row>
    <row r="204" spans="1:2" x14ac:dyDescent="0.25">
      <c r="A204" s="3" t="s">
        <v>297</v>
      </c>
      <c r="B204">
        <v>77142</v>
      </c>
    </row>
    <row r="205" spans="1:2" x14ac:dyDescent="0.25">
      <c r="A205" s="3" t="s">
        <v>298</v>
      </c>
      <c r="B205">
        <v>71808</v>
      </c>
    </row>
    <row r="206" spans="1:2" x14ac:dyDescent="0.25">
      <c r="A206" s="3" t="s">
        <v>299</v>
      </c>
      <c r="B206">
        <v>64948</v>
      </c>
    </row>
    <row r="207" spans="1:2" x14ac:dyDescent="0.25">
      <c r="A207" s="3" t="s">
        <v>300</v>
      </c>
      <c r="B207">
        <v>62506</v>
      </c>
    </row>
    <row r="208" spans="1:2" x14ac:dyDescent="0.25">
      <c r="A208" s="3" t="s">
        <v>301</v>
      </c>
      <c r="B208">
        <v>58791</v>
      </c>
    </row>
    <row r="209" spans="1:2" x14ac:dyDescent="0.25">
      <c r="A209" s="3" t="s">
        <v>302</v>
      </c>
      <c r="B209">
        <v>56672</v>
      </c>
    </row>
    <row r="210" spans="1:2" x14ac:dyDescent="0.25">
      <c r="A210" s="3" t="s">
        <v>303</v>
      </c>
      <c r="B210">
        <v>56188</v>
      </c>
    </row>
    <row r="211" spans="1:2" x14ac:dyDescent="0.25">
      <c r="A211" s="3" t="s">
        <v>304</v>
      </c>
      <c r="B211">
        <v>55312</v>
      </c>
    </row>
    <row r="212" spans="1:2" x14ac:dyDescent="0.25">
      <c r="A212" s="3" t="s">
        <v>305</v>
      </c>
      <c r="B212">
        <v>52823</v>
      </c>
    </row>
    <row r="213" spans="1:2" x14ac:dyDescent="0.25">
      <c r="A213" s="3" t="s">
        <v>306</v>
      </c>
      <c r="B213">
        <v>48678</v>
      </c>
    </row>
    <row r="214" spans="1:2" x14ac:dyDescent="0.25">
      <c r="A214" s="3" t="s">
        <v>307</v>
      </c>
      <c r="B214">
        <v>42388</v>
      </c>
    </row>
    <row r="215" spans="1:2" x14ac:dyDescent="0.25">
      <c r="A215" s="3" t="s">
        <v>308</v>
      </c>
      <c r="B215">
        <v>38964</v>
      </c>
    </row>
    <row r="216" spans="1:2" x14ac:dyDescent="0.25">
      <c r="A216" s="3" t="s">
        <v>309</v>
      </c>
      <c r="B216">
        <v>38191</v>
      </c>
    </row>
    <row r="217" spans="1:2" x14ac:dyDescent="0.25">
      <c r="A217" s="3" t="s">
        <v>310</v>
      </c>
      <c r="B217">
        <v>38019</v>
      </c>
    </row>
    <row r="218" spans="1:2" x14ac:dyDescent="0.25">
      <c r="A218" s="3" t="s">
        <v>311</v>
      </c>
      <c r="B218">
        <v>33860</v>
      </c>
    </row>
    <row r="219" spans="1:2" x14ac:dyDescent="0.25">
      <c r="A219" s="3" t="s">
        <v>312</v>
      </c>
      <c r="B219">
        <v>33701</v>
      </c>
    </row>
    <row r="220" spans="1:2" x14ac:dyDescent="0.25">
      <c r="A220" s="3" t="s">
        <v>313</v>
      </c>
      <c r="B220">
        <v>30030</v>
      </c>
    </row>
    <row r="221" spans="1:2" x14ac:dyDescent="0.25">
      <c r="A221" s="3" t="s">
        <v>314</v>
      </c>
      <c r="B221">
        <v>25979</v>
      </c>
    </row>
    <row r="222" spans="1:2" x14ac:dyDescent="0.25">
      <c r="A222" s="3" t="s">
        <v>315</v>
      </c>
      <c r="B222">
        <v>18008</v>
      </c>
    </row>
    <row r="223" spans="1:2" x14ac:dyDescent="0.25">
      <c r="A223" s="3" t="s">
        <v>316</v>
      </c>
      <c r="B223">
        <v>17548</v>
      </c>
    </row>
    <row r="224" spans="1:2" x14ac:dyDescent="0.25">
      <c r="A224" s="3" t="s">
        <v>317</v>
      </c>
      <c r="B224">
        <v>14869</v>
      </c>
    </row>
    <row r="225" spans="1:2" x14ac:dyDescent="0.25">
      <c r="A225" s="3" t="s">
        <v>318</v>
      </c>
      <c r="B225">
        <v>11646</v>
      </c>
    </row>
    <row r="226" spans="1:2" x14ac:dyDescent="0.25">
      <c r="A226" s="3" t="s">
        <v>319</v>
      </c>
      <c r="B226">
        <v>11432</v>
      </c>
    </row>
    <row r="227" spans="1:2" x14ac:dyDescent="0.25">
      <c r="A227" s="3" t="s">
        <v>320</v>
      </c>
      <c r="B227">
        <v>10756</v>
      </c>
    </row>
    <row r="228" spans="1:2" x14ac:dyDescent="0.25">
      <c r="A228" s="3" t="s">
        <v>321</v>
      </c>
      <c r="B228">
        <v>6059</v>
      </c>
    </row>
    <row r="229" spans="1:2" x14ac:dyDescent="0.25">
      <c r="A229" s="3" t="s">
        <v>322</v>
      </c>
      <c r="B229">
        <v>5822</v>
      </c>
    </row>
    <row r="230" spans="1:2" x14ac:dyDescent="0.25">
      <c r="A230" s="3" t="s">
        <v>323</v>
      </c>
      <c r="B230">
        <v>4989</v>
      </c>
    </row>
    <row r="231" spans="1:2" x14ac:dyDescent="0.25">
      <c r="A231" s="3" t="s">
        <v>324</v>
      </c>
      <c r="B231">
        <v>3377</v>
      </c>
    </row>
    <row r="232" spans="1:2" x14ac:dyDescent="0.25">
      <c r="A232" s="3" t="s">
        <v>325</v>
      </c>
      <c r="B232">
        <v>1615</v>
      </c>
    </row>
    <row r="233" spans="1:2" x14ac:dyDescent="0.25">
      <c r="A233" s="3" t="s">
        <v>326</v>
      </c>
      <c r="B233">
        <v>1340</v>
      </c>
    </row>
    <row r="234" spans="1:2" x14ac:dyDescent="0.25">
      <c r="A234" s="3" t="s">
        <v>327</v>
      </c>
      <c r="B234">
        <v>799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2D98-E3D2-4492-8957-CF7A9F24C5E1}">
  <dimension ref="A1:G46"/>
  <sheetViews>
    <sheetView workbookViewId="0">
      <selection activeCell="G5" sqref="G5"/>
    </sheetView>
  </sheetViews>
  <sheetFormatPr defaultRowHeight="15" x14ac:dyDescent="0.25"/>
  <cols>
    <col min="3" max="3" width="12" bestFit="1" customWidth="1"/>
    <col min="5" max="5" width="16.5703125" bestFit="1" customWidth="1"/>
  </cols>
  <sheetData>
    <row r="1" spans="1:7" x14ac:dyDescent="0.25">
      <c r="C1" t="s">
        <v>330</v>
      </c>
      <c r="E1">
        <v>3</v>
      </c>
      <c r="G1">
        <v>3</v>
      </c>
    </row>
    <row r="2" spans="1:7" x14ac:dyDescent="0.25">
      <c r="A2" t="s">
        <v>328</v>
      </c>
      <c r="B2">
        <v>2</v>
      </c>
      <c r="C2" t="s">
        <v>93</v>
      </c>
      <c r="E2" t="s">
        <v>331</v>
      </c>
      <c r="G2" t="s">
        <v>334</v>
      </c>
    </row>
    <row r="3" spans="1:7" x14ac:dyDescent="0.25">
      <c r="A3" t="s">
        <v>329</v>
      </c>
      <c r="C3" t="s">
        <v>129</v>
      </c>
      <c r="E3" t="s">
        <v>332</v>
      </c>
      <c r="G3" t="s">
        <v>335</v>
      </c>
    </row>
    <row r="4" spans="1:7" x14ac:dyDescent="0.25">
      <c r="C4" t="s">
        <v>152</v>
      </c>
      <c r="E4" t="s">
        <v>333</v>
      </c>
      <c r="G4" t="s">
        <v>338</v>
      </c>
    </row>
    <row r="5" spans="1:7" x14ac:dyDescent="0.25">
      <c r="C5" t="s">
        <v>175</v>
      </c>
    </row>
    <row r="6" spans="1:7" x14ac:dyDescent="0.25">
      <c r="C6" t="s">
        <v>176</v>
      </c>
    </row>
    <row r="7" spans="1:7" x14ac:dyDescent="0.25">
      <c r="C7" t="s">
        <v>101</v>
      </c>
    </row>
    <row r="8" spans="1:7" x14ac:dyDescent="0.25">
      <c r="C8" t="s">
        <v>97</v>
      </c>
    </row>
    <row r="9" spans="1:7" x14ac:dyDescent="0.25">
      <c r="C9" t="s">
        <v>224</v>
      </c>
    </row>
    <row r="10" spans="1:7" x14ac:dyDescent="0.25">
      <c r="C10" t="s">
        <v>252</v>
      </c>
    </row>
    <row r="11" spans="1:7" x14ac:dyDescent="0.25">
      <c r="C11" t="s">
        <v>182</v>
      </c>
    </row>
    <row r="12" spans="1:7" x14ac:dyDescent="0.25">
      <c r="C12" t="s">
        <v>210</v>
      </c>
    </row>
    <row r="13" spans="1:7" x14ac:dyDescent="0.25">
      <c r="C13" t="s">
        <v>117</v>
      </c>
    </row>
    <row r="14" spans="1:7" x14ac:dyDescent="0.25">
      <c r="C14" t="s">
        <v>249</v>
      </c>
    </row>
    <row r="15" spans="1:7" x14ac:dyDescent="0.25">
      <c r="C15" t="s">
        <v>94</v>
      </c>
    </row>
    <row r="16" spans="1:7" x14ac:dyDescent="0.25">
      <c r="C16" t="s">
        <v>120</v>
      </c>
    </row>
    <row r="17" spans="3:3" x14ac:dyDescent="0.25">
      <c r="C17" t="s">
        <v>183</v>
      </c>
    </row>
    <row r="18" spans="3:3" x14ac:dyDescent="0.25">
      <c r="C18" t="s">
        <v>190</v>
      </c>
    </row>
    <row r="19" spans="3:3" x14ac:dyDescent="0.25">
      <c r="C19" t="s">
        <v>104</v>
      </c>
    </row>
    <row r="20" spans="3:3" x14ac:dyDescent="0.25">
      <c r="C20" t="s">
        <v>109</v>
      </c>
    </row>
    <row r="21" spans="3:3" x14ac:dyDescent="0.25">
      <c r="C21" t="s">
        <v>122</v>
      </c>
    </row>
    <row r="22" spans="3:3" x14ac:dyDescent="0.25">
      <c r="C22" t="s">
        <v>102</v>
      </c>
    </row>
    <row r="23" spans="3:3" x14ac:dyDescent="0.25">
      <c r="C23" t="s">
        <v>105</v>
      </c>
    </row>
    <row r="24" spans="3:3" x14ac:dyDescent="0.25">
      <c r="C24" t="s">
        <v>99</v>
      </c>
    </row>
    <row r="25" spans="3:3" x14ac:dyDescent="0.25">
      <c r="C25" t="s">
        <v>114</v>
      </c>
    </row>
    <row r="26" spans="3:3" x14ac:dyDescent="0.25">
      <c r="C26" t="s">
        <v>263</v>
      </c>
    </row>
    <row r="27" spans="3:3" x14ac:dyDescent="0.25">
      <c r="C27" t="s">
        <v>113</v>
      </c>
    </row>
    <row r="28" spans="3:3" x14ac:dyDescent="0.25">
      <c r="C28" t="s">
        <v>95</v>
      </c>
    </row>
    <row r="29" spans="3:3" x14ac:dyDescent="0.25">
      <c r="C29" t="s">
        <v>111</v>
      </c>
    </row>
    <row r="30" spans="3:3" x14ac:dyDescent="0.25">
      <c r="C30" t="s">
        <v>214</v>
      </c>
    </row>
    <row r="31" spans="3:3" x14ac:dyDescent="0.25">
      <c r="C31" t="s">
        <v>110</v>
      </c>
    </row>
    <row r="32" spans="3:3" x14ac:dyDescent="0.25">
      <c r="C32" t="s">
        <v>222</v>
      </c>
    </row>
    <row r="33" spans="3:3" x14ac:dyDescent="0.25">
      <c r="C33" t="s">
        <v>140</v>
      </c>
    </row>
    <row r="34" spans="3:3" x14ac:dyDescent="0.25">
      <c r="C34" t="s">
        <v>116</v>
      </c>
    </row>
    <row r="35" spans="3:3" x14ac:dyDescent="0.25">
      <c r="C35" t="s">
        <v>136</v>
      </c>
    </row>
    <row r="36" spans="3:3" x14ac:dyDescent="0.25">
      <c r="C36" t="s">
        <v>184</v>
      </c>
    </row>
    <row r="37" spans="3:3" x14ac:dyDescent="0.25">
      <c r="C37" t="s">
        <v>100</v>
      </c>
    </row>
    <row r="38" spans="3:3" x14ac:dyDescent="0.25">
      <c r="C38" t="s">
        <v>138</v>
      </c>
    </row>
    <row r="39" spans="3:3" x14ac:dyDescent="0.25">
      <c r="C39" t="s">
        <v>195</v>
      </c>
    </row>
    <row r="40" spans="3:3" x14ac:dyDescent="0.25">
      <c r="C40" t="s">
        <v>103</v>
      </c>
    </row>
    <row r="41" spans="3:3" x14ac:dyDescent="0.25">
      <c r="C41" t="s">
        <v>127</v>
      </c>
    </row>
    <row r="42" spans="3:3" x14ac:dyDescent="0.25">
      <c r="C42" t="s">
        <v>98</v>
      </c>
    </row>
    <row r="43" spans="3:3" x14ac:dyDescent="0.25">
      <c r="C43" t="s">
        <v>187</v>
      </c>
    </row>
    <row r="44" spans="3:3" x14ac:dyDescent="0.25">
      <c r="C44" t="s">
        <v>121</v>
      </c>
    </row>
    <row r="45" spans="3:3" x14ac:dyDescent="0.25">
      <c r="C45" t="s">
        <v>96</v>
      </c>
    </row>
    <row r="46" spans="3:3" x14ac:dyDescent="0.25">
      <c r="C46" t="s">
        <v>147</v>
      </c>
    </row>
  </sheetData>
  <sortState xmlns:xlrd2="http://schemas.microsoft.com/office/spreadsheetml/2017/richdata2" ref="C3:C46">
    <sortCondition ref="C3:C4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DECAC9-116B-49B2-8E08-9E1569787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Dashboard</vt:lpstr>
      <vt:lpstr>Calculations</vt:lpstr>
      <vt:lpstr>UN Population data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Osborn</dc:creator>
  <cp:lastModifiedBy>Peter Osborn</cp:lastModifiedBy>
  <dcterms:created xsi:type="dcterms:W3CDTF">2020-12-29T08:53:42Z</dcterms:created>
  <dcterms:modified xsi:type="dcterms:W3CDTF">2021-02-02T19:35:29Z</dcterms:modified>
</cp:coreProperties>
</file>